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0" windowWidth="25040" windowHeight="14080" tabRatio="156" activeTab="0"/>
  </bookViews>
  <sheets>
    <sheet name="Standings" sheetId="1" r:id="rId1"/>
  </sheets>
  <definedNames>
    <definedName name="Excel_BuiltIn__FilterDatabase">'Standings'!$A$2:$W$2</definedName>
    <definedName name="Excel_BuiltIn_Print_Area_1_1">'Standings'!$A$1:$V$184</definedName>
    <definedName name="_xlnm.Print_Area" localSheetId="0">'Standings'!$A$1:$W$184</definedName>
  </definedNames>
  <calcPr fullCalcOnLoad="1"/>
</workbook>
</file>

<file path=xl/sharedStrings.xml><?xml version="1.0" encoding="utf-8"?>
<sst xmlns="http://schemas.openxmlformats.org/spreadsheetml/2006/main" count="436" uniqueCount="141">
  <si>
    <t xml:space="preserve"> Zumbro</t>
  </si>
  <si>
    <t xml:space="preserve"> Chippewa</t>
  </si>
  <si>
    <t xml:space="preserve"> Superior (Spring)</t>
  </si>
  <si>
    <t xml:space="preserve">  Chester Woods</t>
  </si>
  <si>
    <t xml:space="preserve"> Afton</t>
  </si>
  <si>
    <t xml:space="preserve"> Legs of Iron Bonus (10)</t>
  </si>
  <si>
    <t xml:space="preserve"> Volunteer Pts (15)</t>
  </si>
  <si>
    <t xml:space="preserve"> Class Score</t>
  </si>
  <si>
    <t xml:space="preserve"> No. of Finishes</t>
  </si>
  <si>
    <t>Class Standings</t>
  </si>
  <si>
    <t>Age</t>
  </si>
  <si>
    <t>Class</t>
  </si>
  <si>
    <r>
      <t>&gt;</t>
    </r>
    <r>
      <rPr>
        <b/>
        <sz val="9"/>
        <rFont val="Arial"/>
        <family val="0"/>
      </rPr>
      <t>5 races</t>
    </r>
  </si>
  <si>
    <t>3 max</t>
  </si>
  <si>
    <t xml:space="preserve"> - </t>
  </si>
  <si>
    <t>3 min</t>
  </si>
  <si>
    <t>Max.</t>
  </si>
  <si>
    <t>Arielle Anderson</t>
  </si>
  <si>
    <t>FO</t>
  </si>
  <si>
    <t>Kelly Runions</t>
  </si>
  <si>
    <t>Leslie Semler</t>
  </si>
  <si>
    <t>Michelle Stolz</t>
  </si>
  <si>
    <t>Dawn Klaes</t>
  </si>
  <si>
    <t>FM</t>
  </si>
  <si>
    <t>Lisa Klotzbach</t>
  </si>
  <si>
    <t>Robyn Reed</t>
  </si>
  <si>
    <t>FG</t>
  </si>
  <si>
    <t>Janet Gray</t>
  </si>
  <si>
    <t>Sally Hulbert</t>
  </si>
  <si>
    <t>Lisa Messerer</t>
  </si>
  <si>
    <t>MO</t>
  </si>
  <si>
    <t>Brad Christensen</t>
  </si>
  <si>
    <t>Christopher Deck</t>
  </si>
  <si>
    <t>Adam Doe</t>
  </si>
  <si>
    <t>James Falk</t>
  </si>
  <si>
    <t>Jose Antonio Allueva Fortea</t>
  </si>
  <si>
    <t>Andrew Kuncel</t>
  </si>
  <si>
    <t>Jeff Leuwerke</t>
  </si>
  <si>
    <t>Mike Barton</t>
  </si>
  <si>
    <t>Scott Koepp</t>
  </si>
  <si>
    <t>Luke Nelson</t>
  </si>
  <si>
    <t>Chris Restad</t>
  </si>
  <si>
    <t>Carl Skustad</t>
  </si>
  <si>
    <t>MG</t>
  </si>
  <si>
    <t>Mike Hausken</t>
  </si>
  <si>
    <t>Kevin Montroy</t>
  </si>
  <si>
    <t>Philip Gary Smith</t>
  </si>
  <si>
    <t>Rick Stevens</t>
  </si>
  <si>
    <t>Total Competitors:</t>
  </si>
  <si>
    <t>Overall Standings</t>
  </si>
  <si>
    <t>F</t>
  </si>
  <si>
    <t>M</t>
  </si>
  <si>
    <t>17M</t>
  </si>
  <si>
    <t>10K</t>
  </si>
  <si>
    <t>Runnin in the Ruff</t>
  </si>
  <si>
    <t>25K</t>
  </si>
  <si>
    <t>10M</t>
  </si>
  <si>
    <t>Sour Grapes</t>
  </si>
  <si>
    <t>Eugene Curnow</t>
  </si>
  <si>
    <t>26.2M</t>
  </si>
  <si>
    <t>SMU Trail Scamper</t>
  </si>
  <si>
    <t>4M</t>
  </si>
  <si>
    <t>Fisherman's Picnic</t>
  </si>
  <si>
    <t>5M</t>
  </si>
  <si>
    <t>Moose Mountain</t>
  </si>
  <si>
    <t>In Yan Teopa</t>
  </si>
  <si>
    <t xml:space="preserve"> William O' Brien</t>
  </si>
  <si>
    <t>Big Woods Run</t>
  </si>
  <si>
    <t xml:space="preserve">Harder than He!! </t>
  </si>
  <si>
    <t>Great Pumpkin Chase</t>
  </si>
  <si>
    <t>UMTR Trail Series – 2016</t>
  </si>
  <si>
    <t>Pam Albin</t>
  </si>
  <si>
    <t>Jennifer Anderson</t>
  </si>
  <si>
    <t>Karlene Apelt</t>
  </si>
  <si>
    <t>Donna Carpenter</t>
  </si>
  <si>
    <t>Nora Compton</t>
  </si>
  <si>
    <t>Holland Gantman</t>
  </si>
  <si>
    <t>Heidi Hasapopoulos</t>
  </si>
  <si>
    <t>Lisa Kapsner-Swift</t>
  </si>
  <si>
    <t>Lisa Kresky-Griffin</t>
  </si>
  <si>
    <t>Wendy Nelson</t>
  </si>
  <si>
    <t>Heidi Olson</t>
  </si>
  <si>
    <t>Carolyn Petersen</t>
  </si>
  <si>
    <t>Rose Ryan</t>
  </si>
  <si>
    <t>Beth Stuededmann</t>
  </si>
  <si>
    <t>Amy Wasson</t>
  </si>
  <si>
    <t>Andrea Webb</t>
  </si>
  <si>
    <t>Brook Wheeler</t>
  </si>
  <si>
    <t>Barb Zeches</t>
  </si>
  <si>
    <t>Ashley Busack</t>
  </si>
  <si>
    <t>Sandra McClellan</t>
  </si>
  <si>
    <t>Leann Lehmann</t>
  </si>
  <si>
    <t>Angela Boyd</t>
  </si>
  <si>
    <t>Katie Anderson</t>
  </si>
  <si>
    <t>Loren Albin</t>
  </si>
  <si>
    <t>Brett Balfe</t>
  </si>
  <si>
    <t>Ron Benjamin</t>
  </si>
  <si>
    <t>John Eiden</t>
  </si>
  <si>
    <t>Paul Gerard</t>
  </si>
  <si>
    <t>Paul Neri</t>
  </si>
  <si>
    <t>Long Nguyen</t>
  </si>
  <si>
    <t>Tim Peterson</t>
  </si>
  <si>
    <t>David Petrich</t>
  </si>
  <si>
    <t>Jack Prentice</t>
  </si>
  <si>
    <t>Jamison Swift</t>
  </si>
  <si>
    <t>Andrew Wainwright</t>
  </si>
  <si>
    <t>Benjamin Leonard</t>
  </si>
  <si>
    <t>Steve Heidenreich</t>
  </si>
  <si>
    <t>Joshua Thiemann</t>
  </si>
  <si>
    <t>Wayne Komarek</t>
  </si>
  <si>
    <t>Nathan Marti</t>
  </si>
  <si>
    <t>Steve Smillie</t>
  </si>
  <si>
    <r>
      <t>F</t>
    </r>
    <r>
      <rPr>
        <sz val="10.5"/>
        <rFont val="Arial"/>
        <family val="2"/>
      </rPr>
      <t>M</t>
    </r>
  </si>
  <si>
    <r>
      <t xml:space="preserve">UMTR </t>
    </r>
    <r>
      <rPr>
        <b/>
        <sz val="12"/>
        <rFont val="Arial"/>
        <family val="2"/>
      </rPr>
      <t>Trail</t>
    </r>
    <r>
      <rPr>
        <b/>
        <sz val="12"/>
        <rFont val="Arial"/>
        <family val="2"/>
      </rPr>
      <t xml:space="preserve"> Series – 2016</t>
    </r>
  </si>
  <si>
    <r>
      <t>M</t>
    </r>
    <r>
      <rPr>
        <sz val="10.5"/>
        <rFont val="Arial"/>
        <family val="2"/>
      </rPr>
      <t>M</t>
    </r>
  </si>
  <si>
    <r>
      <t>M</t>
    </r>
    <r>
      <rPr>
        <sz val="10.5"/>
        <rFont val="Arial"/>
        <family val="2"/>
      </rPr>
      <t>G</t>
    </r>
  </si>
  <si>
    <t>Bill Pomeranke</t>
  </si>
  <si>
    <t>Greg Allen</t>
  </si>
  <si>
    <t>Marybeth Skinner</t>
  </si>
  <si>
    <t>Stephanie Dar</t>
  </si>
  <si>
    <t>Matthew Tornow</t>
  </si>
  <si>
    <t>MM</t>
  </si>
  <si>
    <t>Christina Shelton</t>
  </si>
  <si>
    <t>Heather Sawdey</t>
  </si>
  <si>
    <t>Ashley Olson</t>
  </si>
  <si>
    <t>Matthew McCarty</t>
  </si>
  <si>
    <t>Linda Evert</t>
  </si>
  <si>
    <t>Andrew Deering</t>
  </si>
  <si>
    <t>Samantha Carlson</t>
  </si>
  <si>
    <t>JJ Teskey</t>
  </si>
  <si>
    <t>Dmitry Zadvornykh</t>
  </si>
  <si>
    <t>Megan Hasenwinkel</t>
  </si>
  <si>
    <t>Matt Lovas</t>
  </si>
  <si>
    <t>Willow Hoagland</t>
  </si>
  <si>
    <t>Amy Clark</t>
  </si>
  <si>
    <t>Bill Pomerenke</t>
  </si>
  <si>
    <t>Danielle Stover</t>
  </si>
  <si>
    <t>Kathy Schmidt</t>
  </si>
  <si>
    <t>Rick Berg</t>
  </si>
  <si>
    <t xml:space="preserve">  Yan Teopa</t>
  </si>
  <si>
    <t>William O' Brien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</si>
</sst>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b/>
      <sz val="10.5"/>
      <name val="Arial"/>
      <family val="2"/>
    </font>
    <font>
      <sz val="10"/>
      <color indexed="8"/>
      <name val="Arial"/>
      <family val="2"/>
    </font>
    <font>
      <b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9"/>
      <name val="Calibri"/>
      <family val="2"/>
    </font>
    <font>
      <b/>
      <sz val="9"/>
      <name val="Arial"/>
      <family val="0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3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3"/>
      <color indexed="8"/>
      <name val="Arial"/>
      <family val="0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3"/>
      <color theme="1"/>
      <name val="Arial"/>
      <family val="0"/>
    </font>
    <font>
      <sz val="12"/>
      <color theme="1"/>
      <name val="Arial"/>
      <family val="0"/>
    </font>
    <font>
      <sz val="13"/>
      <color rgb="FF000000"/>
      <name val="Arial"/>
      <family val="0"/>
    </font>
    <font>
      <sz val="12"/>
      <color rgb="FF000000"/>
      <name val="Arial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1" fillId="0" borderId="1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1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1" fillId="0" borderId="0" xfId="59" applyNumberFormat="1" applyFill="1" applyBorder="1" applyProtection="1">
      <alignment horizontal="center"/>
      <protection/>
    </xf>
    <xf numFmtId="0" fontId="1" fillId="0" borderId="0" xfId="59" applyNumberFormat="1" applyFont="1" applyFill="1" applyBorder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50" fillId="0" borderId="12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50" fillId="39" borderId="12" xfId="0" applyFont="1" applyFill="1" applyBorder="1" applyAlignment="1">
      <alignment horizontal="center" vertical="top"/>
    </xf>
    <xf numFmtId="0" fontId="50" fillId="39" borderId="12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/>
    </xf>
    <xf numFmtId="0" fontId="50" fillId="39" borderId="12" xfId="0" applyFont="1" applyFill="1" applyBorder="1" applyAlignment="1">
      <alignment horizontal="center" wrapText="1"/>
    </xf>
    <xf numFmtId="0" fontId="51" fillId="39" borderId="12" xfId="0" applyFont="1" applyFill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top"/>
    </xf>
    <xf numFmtId="0" fontId="52" fillId="40" borderId="12" xfId="0" applyFont="1" applyFill="1" applyBorder="1" applyAlignment="1">
      <alignment horizontal="center" vertical="top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0" fontId="52" fillId="40" borderId="12" xfId="0" applyFont="1" applyFill="1" applyBorder="1" applyAlignment="1">
      <alignment horizontal="center" vertical="top" wrapText="1"/>
    </xf>
    <xf numFmtId="0" fontId="52" fillId="40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40" borderId="13" xfId="0" applyFont="1" applyFill="1" applyBorder="1" applyAlignment="1">
      <alignment horizontal="center" vertical="top"/>
    </xf>
    <xf numFmtId="0" fontId="52" fillId="40" borderId="13" xfId="0" applyFont="1" applyFill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0" fontId="52" fillId="40" borderId="13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4" fillId="41" borderId="10" xfId="0" applyFont="1" applyFill="1" applyBorder="1" applyAlignment="1" applyProtection="1">
      <alignment horizontal="center" wrapText="1"/>
      <protection locked="0"/>
    </xf>
    <xf numFmtId="0" fontId="4" fillId="41" borderId="10" xfId="0" applyFont="1" applyFill="1" applyBorder="1" applyAlignment="1" applyProtection="1">
      <alignment horizontal="center" wrapText="1"/>
      <protection locked="0"/>
    </xf>
    <xf numFmtId="0" fontId="1" fillId="41" borderId="10" xfId="0" applyFont="1" applyFill="1" applyBorder="1" applyAlignment="1" applyProtection="1">
      <alignment horizontal="center" wrapText="1"/>
      <protection locked="0"/>
    </xf>
    <xf numFmtId="0" fontId="1" fillId="41" borderId="10" xfId="0" applyFont="1" applyFill="1" applyBorder="1" applyAlignment="1" applyProtection="1">
      <alignment horizontal="center" wrapText="1"/>
      <protection locked="0"/>
    </xf>
    <xf numFmtId="0" fontId="1" fillId="42" borderId="10" xfId="0" applyFont="1" applyFill="1" applyBorder="1" applyAlignment="1">
      <alignment horizontal="center" wrapText="1"/>
    </xf>
    <xf numFmtId="0" fontId="1" fillId="42" borderId="10" xfId="0" applyFont="1" applyFill="1" applyBorder="1" applyAlignment="1">
      <alignment horizontal="center" wrapText="1"/>
    </xf>
    <xf numFmtId="0" fontId="4" fillId="42" borderId="10" xfId="0" applyFont="1" applyFill="1" applyBorder="1" applyAlignment="1">
      <alignment horizontal="center" wrapText="1"/>
    </xf>
    <xf numFmtId="0" fontId="4" fillId="42" borderId="10" xfId="0" applyFont="1" applyFill="1" applyBorder="1" applyAlignment="1">
      <alignment horizontal="center" wrapText="1"/>
    </xf>
    <xf numFmtId="0" fontId="10" fillId="43" borderId="10" xfId="0" applyFont="1" applyFill="1" applyBorder="1" applyAlignment="1" applyProtection="1">
      <alignment horizontal="center" wrapText="1"/>
      <protection locked="0"/>
    </xf>
    <xf numFmtId="0" fontId="10" fillId="43" borderId="10" xfId="0" applyFont="1" applyFill="1" applyBorder="1" applyAlignment="1" applyProtection="1">
      <alignment horizontal="center" wrapText="1"/>
      <protection locked="0"/>
    </xf>
    <xf numFmtId="0" fontId="4" fillId="44" borderId="10" xfId="0" applyFont="1" applyFill="1" applyBorder="1" applyAlignment="1" applyProtection="1">
      <alignment horizontal="center" wrapText="1"/>
      <protection locked="0"/>
    </xf>
    <xf numFmtId="0" fontId="1" fillId="44" borderId="10" xfId="0" applyFont="1" applyFill="1" applyBorder="1" applyAlignment="1" applyProtection="1">
      <alignment horizontal="center" wrapText="1"/>
      <protection locked="0"/>
    </xf>
    <xf numFmtId="0" fontId="4" fillId="44" borderId="10" xfId="0" applyFont="1" applyFill="1" applyBorder="1" applyAlignment="1" applyProtection="1">
      <alignment horizontal="center" wrapText="1"/>
      <protection locked="0"/>
    </xf>
    <xf numFmtId="0" fontId="4" fillId="43" borderId="10" xfId="0" applyFont="1" applyFill="1" applyBorder="1" applyAlignment="1" applyProtection="1">
      <alignment horizontal="center" wrapText="1"/>
      <protection locked="0"/>
    </xf>
    <xf numFmtId="0" fontId="1" fillId="43" borderId="10" xfId="0" applyFont="1" applyFill="1" applyBorder="1" applyAlignment="1" applyProtection="1">
      <alignment horizontal="center" wrapText="1"/>
      <protection locked="0"/>
    </xf>
    <xf numFmtId="0" fontId="10" fillId="45" borderId="10" xfId="0" applyFont="1" applyFill="1" applyBorder="1" applyAlignment="1" applyProtection="1">
      <alignment horizontal="center" wrapText="1"/>
      <protection locked="0"/>
    </xf>
    <xf numFmtId="0" fontId="11" fillId="45" borderId="10" xfId="0" applyFont="1" applyFill="1" applyBorder="1" applyAlignment="1" applyProtection="1">
      <alignment horizontal="center" wrapText="1"/>
      <protection locked="0"/>
    </xf>
    <xf numFmtId="0" fontId="10" fillId="45" borderId="10" xfId="0" applyFont="1" applyFill="1" applyBorder="1" applyAlignment="1" applyProtection="1">
      <alignment horizontal="center" wrapText="1"/>
      <protection locked="0"/>
    </xf>
    <xf numFmtId="0" fontId="4" fillId="45" borderId="10" xfId="0" applyFont="1" applyFill="1" applyBorder="1" applyAlignment="1" applyProtection="1">
      <alignment horizontal="center" wrapText="1"/>
      <protection locked="0"/>
    </xf>
    <xf numFmtId="0" fontId="1" fillId="45" borderId="10" xfId="0" applyFont="1" applyFill="1" applyBorder="1" applyAlignment="1" applyProtection="1">
      <alignment horizontal="center" wrapText="1"/>
      <protection locked="0"/>
    </xf>
    <xf numFmtId="0" fontId="4" fillId="45" borderId="10" xfId="0" applyFont="1" applyFill="1" applyBorder="1" applyAlignment="1" applyProtection="1">
      <alignment horizontal="center" wrapText="1"/>
      <protection locked="0"/>
    </xf>
    <xf numFmtId="0" fontId="4" fillId="43" borderId="10" xfId="0" applyFont="1" applyFill="1" applyBorder="1" applyAlignment="1" applyProtection="1">
      <alignment horizontal="center" wrapText="1"/>
      <protection locked="0"/>
    </xf>
    <xf numFmtId="0" fontId="1" fillId="45" borderId="10" xfId="0" applyFont="1" applyFill="1" applyBorder="1" applyAlignment="1" applyProtection="1">
      <alignment horizontal="center" wrapText="1"/>
      <protection locked="0"/>
    </xf>
    <xf numFmtId="0" fontId="1" fillId="44" borderId="10" xfId="0" applyFont="1" applyFill="1" applyBorder="1" applyAlignment="1" applyProtection="1">
      <alignment horizontal="center" wrapText="1"/>
      <protection locked="0"/>
    </xf>
    <xf numFmtId="0" fontId="1" fillId="46" borderId="10" xfId="0" applyFont="1" applyFill="1" applyBorder="1" applyAlignment="1" applyProtection="1">
      <alignment horizontal="center" wrapText="1"/>
      <protection locked="0"/>
    </xf>
    <xf numFmtId="0" fontId="1" fillId="46" borderId="10" xfId="0" applyFont="1" applyFill="1" applyBorder="1" applyAlignment="1" applyProtection="1">
      <alignment horizontal="center" wrapText="1"/>
      <protection locked="0"/>
    </xf>
    <xf numFmtId="0" fontId="4" fillId="46" borderId="10" xfId="0" applyFont="1" applyFill="1" applyBorder="1" applyAlignment="1" applyProtection="1">
      <alignment horizontal="center" wrapText="1"/>
      <protection locked="0"/>
    </xf>
    <xf numFmtId="0" fontId="4" fillId="46" borderId="10" xfId="0" applyFont="1" applyFill="1" applyBorder="1" applyAlignment="1" applyProtection="1">
      <alignment horizontal="center" wrapText="1"/>
      <protection locked="0"/>
    </xf>
    <xf numFmtId="0" fontId="4" fillId="46" borderId="10" xfId="0" applyFont="1" applyFill="1" applyBorder="1" applyAlignment="1">
      <alignment horizontal="center" wrapText="1"/>
    </xf>
    <xf numFmtId="0" fontId="4" fillId="46" borderId="10" xfId="0" applyFont="1" applyFill="1" applyBorder="1" applyAlignment="1">
      <alignment horizontal="center" wrapText="1"/>
    </xf>
    <xf numFmtId="0" fontId="1" fillId="46" borderId="10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p Scor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876300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5811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92</xdr:row>
      <xdr:rowOff>66675</xdr:rowOff>
    </xdr:from>
    <xdr:to>
      <xdr:col>1</xdr:col>
      <xdr:colOff>190500</xdr:colOff>
      <xdr:row>92</xdr:row>
      <xdr:rowOff>933450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83450"/>
          <a:ext cx="18764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4"/>
  <sheetViews>
    <sheetView tabSelected="1" workbookViewId="0" topLeftCell="A1">
      <pane ySplit="1" topLeftCell="BM68" activePane="bottomLeft" state="frozen"/>
      <selection pane="topLeft" activeCell="A1" sqref="A1"/>
      <selection pane="bottomLeft" activeCell="V89" sqref="V89"/>
    </sheetView>
  </sheetViews>
  <sheetFormatPr defaultColWidth="8.8515625" defaultRowHeight="12.75"/>
  <cols>
    <col min="1" max="1" width="25.28125" style="1" customWidth="1"/>
    <col min="2" max="2" width="6.421875" style="2" customWidth="1"/>
    <col min="3" max="3" width="8.140625" style="2" customWidth="1"/>
    <col min="4" max="4" width="6.421875" style="2" customWidth="1"/>
    <col min="5" max="19" width="6.421875" style="3" customWidth="1"/>
    <col min="20" max="21" width="7.7109375" style="3" customWidth="1"/>
    <col min="22" max="22" width="7.7109375" style="4" customWidth="1"/>
    <col min="23" max="23" width="9.00390625" style="3" customWidth="1"/>
    <col min="24" max="24" width="0" style="5" hidden="1" customWidth="1"/>
    <col min="25" max="33" width="10.7109375" style="0" customWidth="1"/>
    <col min="34" max="34" width="10.7109375" style="3" customWidth="1"/>
  </cols>
  <sheetData>
    <row r="1" spans="1:34" s="11" customFormat="1" ht="132.75" customHeight="1">
      <c r="A1" s="103" t="s">
        <v>70</v>
      </c>
      <c r="B1" s="103"/>
      <c r="C1" s="6"/>
      <c r="D1" s="7" t="s">
        <v>0</v>
      </c>
      <c r="E1" s="7" t="s">
        <v>1</v>
      </c>
      <c r="F1" s="7" t="s">
        <v>54</v>
      </c>
      <c r="G1" s="7" t="s">
        <v>2</v>
      </c>
      <c r="H1" s="7" t="s">
        <v>3</v>
      </c>
      <c r="I1" s="7" t="s">
        <v>57</v>
      </c>
      <c r="J1" s="7" t="s">
        <v>4</v>
      </c>
      <c r="K1" s="7" t="s">
        <v>58</v>
      </c>
      <c r="L1" s="7" t="s">
        <v>60</v>
      </c>
      <c r="M1" s="7" t="s">
        <v>62</v>
      </c>
      <c r="N1" s="7" t="s">
        <v>64</v>
      </c>
      <c r="O1" s="7" t="s">
        <v>66</v>
      </c>
      <c r="P1" s="7" t="s">
        <v>65</v>
      </c>
      <c r="Q1" s="7" t="s">
        <v>67</v>
      </c>
      <c r="R1" s="7" t="s">
        <v>68</v>
      </c>
      <c r="S1" s="7" t="s">
        <v>69</v>
      </c>
      <c r="T1" s="7" t="s">
        <v>5</v>
      </c>
      <c r="U1" s="7" t="s">
        <v>6</v>
      </c>
      <c r="V1" s="8" t="s">
        <v>7</v>
      </c>
      <c r="W1" s="9" t="s">
        <v>8</v>
      </c>
      <c r="X1" s="10"/>
      <c r="AH1" s="12"/>
    </row>
    <row r="2" spans="1:34" s="19" customFormat="1" ht="26.25" customHeight="1">
      <c r="A2" s="13" t="s">
        <v>9</v>
      </c>
      <c r="B2" s="14" t="s">
        <v>10</v>
      </c>
      <c r="C2" s="14" t="s">
        <v>11</v>
      </c>
      <c r="D2" s="14" t="s">
        <v>52</v>
      </c>
      <c r="E2" s="14" t="s">
        <v>53</v>
      </c>
      <c r="F2" s="14" t="s">
        <v>53</v>
      </c>
      <c r="G2" s="14" t="s">
        <v>55</v>
      </c>
      <c r="H2" s="14" t="s">
        <v>56</v>
      </c>
      <c r="I2" s="14">
        <v>13.1</v>
      </c>
      <c r="J2" s="14" t="s">
        <v>55</v>
      </c>
      <c r="K2" s="14" t="s">
        <v>59</v>
      </c>
      <c r="L2" s="14" t="s">
        <v>61</v>
      </c>
      <c r="M2" s="14" t="s">
        <v>63</v>
      </c>
      <c r="N2" s="14">
        <v>26.2</v>
      </c>
      <c r="O2" s="14" t="s">
        <v>56</v>
      </c>
      <c r="P2" s="14" t="s">
        <v>56</v>
      </c>
      <c r="Q2" s="14">
        <v>13.1</v>
      </c>
      <c r="R2" s="14">
        <v>13.1</v>
      </c>
      <c r="S2" s="14" t="s">
        <v>53</v>
      </c>
      <c r="T2" s="15" t="s">
        <v>12</v>
      </c>
      <c r="U2" s="16" t="s">
        <v>13</v>
      </c>
      <c r="V2" s="16" t="s">
        <v>14</v>
      </c>
      <c r="W2" s="17" t="s">
        <v>15</v>
      </c>
      <c r="X2" s="18" t="s">
        <v>16</v>
      </c>
      <c r="AH2" s="20"/>
    </row>
    <row r="3" spans="1:34" s="28" customFormat="1" ht="15.75" customHeight="1">
      <c r="A3" s="21" t="s">
        <v>21</v>
      </c>
      <c r="B3" s="49">
        <v>23</v>
      </c>
      <c r="C3" s="23" t="s">
        <v>18</v>
      </c>
      <c r="D3" s="71">
        <v>0</v>
      </c>
      <c r="E3" s="71">
        <v>0</v>
      </c>
      <c r="F3" s="71">
        <v>0</v>
      </c>
      <c r="G3" s="71">
        <v>0</v>
      </c>
      <c r="H3" s="71">
        <v>0</v>
      </c>
      <c r="I3" s="71">
        <v>0</v>
      </c>
      <c r="J3" s="71">
        <v>0</v>
      </c>
      <c r="K3" s="71">
        <v>0</v>
      </c>
      <c r="L3" s="71">
        <v>0</v>
      </c>
      <c r="M3" s="71">
        <v>0</v>
      </c>
      <c r="N3" s="71">
        <v>0</v>
      </c>
      <c r="O3" s="71">
        <v>0</v>
      </c>
      <c r="P3" s="71">
        <v>0</v>
      </c>
      <c r="Q3" s="71">
        <v>0</v>
      </c>
      <c r="R3" s="71">
        <v>0</v>
      </c>
      <c r="S3" s="71">
        <v>0</v>
      </c>
      <c r="T3" s="24">
        <f aca="true" t="shared" si="0" ref="T3:T43">IF(COUNTIF(D3:P3,"&gt; 0")-5&lt;0,0,(COUNTIF(D3:P3,"&gt; 0")-5)*10)</f>
        <v>0</v>
      </c>
      <c r="U3" s="25">
        <v>0</v>
      </c>
      <c r="V3" s="26">
        <f aca="true" t="shared" si="1" ref="V3:V67">SUM(D3:U3)</f>
        <v>0</v>
      </c>
      <c r="W3" s="27">
        <f>COUNTIF(D3:S3,"&gt; 0")</f>
        <v>0</v>
      </c>
      <c r="X3" s="5">
        <f>IF(MAX(V3:V16)&gt;0,MAX(V3:V16),"")</f>
        <v>170</v>
      </c>
      <c r="AH3" s="29"/>
    </row>
    <row r="4" spans="1:34" s="28" customFormat="1" ht="15.75" customHeight="1">
      <c r="A4" s="21" t="s">
        <v>124</v>
      </c>
      <c r="B4" s="49">
        <v>25</v>
      </c>
      <c r="C4" s="32" t="s">
        <v>18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1">
        <v>0</v>
      </c>
      <c r="O4" s="71">
        <v>0</v>
      </c>
      <c r="P4" s="71">
        <v>0</v>
      </c>
      <c r="Q4" s="71">
        <v>0</v>
      </c>
      <c r="R4" s="71">
        <v>0</v>
      </c>
      <c r="S4" s="71">
        <v>0</v>
      </c>
      <c r="T4" s="24">
        <v>0</v>
      </c>
      <c r="U4" s="25">
        <v>0</v>
      </c>
      <c r="V4" s="26">
        <f t="shared" si="1"/>
        <v>0</v>
      </c>
      <c r="W4" s="27">
        <f aca="true" t="shared" si="2" ref="W4:W67">COUNTIF(D4:S4,"&gt; 0")</f>
        <v>0</v>
      </c>
      <c r="X4" s="5"/>
      <c r="AH4" s="29"/>
    </row>
    <row r="5" spans="1:34" s="28" customFormat="1" ht="15.75" customHeight="1">
      <c r="A5" s="21" t="s">
        <v>17</v>
      </c>
      <c r="B5" s="47">
        <v>26</v>
      </c>
      <c r="C5" s="23" t="s">
        <v>18</v>
      </c>
      <c r="D5" s="71">
        <v>0</v>
      </c>
      <c r="E5" s="71">
        <v>0</v>
      </c>
      <c r="F5" s="71">
        <v>0</v>
      </c>
      <c r="G5" s="71">
        <v>40</v>
      </c>
      <c r="H5" s="71">
        <v>0</v>
      </c>
      <c r="I5" s="71">
        <v>0</v>
      </c>
      <c r="J5" s="71">
        <v>0</v>
      </c>
      <c r="K5" s="72">
        <v>0</v>
      </c>
      <c r="L5" s="71">
        <v>0</v>
      </c>
      <c r="M5" s="71">
        <v>0</v>
      </c>
      <c r="N5" s="71">
        <v>0</v>
      </c>
      <c r="O5" s="71">
        <v>0</v>
      </c>
      <c r="P5" s="71">
        <v>0</v>
      </c>
      <c r="Q5" s="71">
        <v>0</v>
      </c>
      <c r="R5" s="71">
        <v>0</v>
      </c>
      <c r="S5" s="71">
        <v>0</v>
      </c>
      <c r="T5" s="24">
        <f t="shared" si="0"/>
        <v>0</v>
      </c>
      <c r="U5" s="25">
        <v>0</v>
      </c>
      <c r="V5" s="26">
        <f t="shared" si="1"/>
        <v>40</v>
      </c>
      <c r="W5" s="27">
        <f t="shared" si="2"/>
        <v>1</v>
      </c>
      <c r="X5" s="5">
        <f>IF(MAX(V5:V18)&gt;0,MAX(V5:V18),"")</f>
        <v>170</v>
      </c>
      <c r="AH5" s="29"/>
    </row>
    <row r="6" spans="1:34" s="28" customFormat="1" ht="15.75" customHeight="1">
      <c r="A6" s="30" t="s">
        <v>89</v>
      </c>
      <c r="B6" s="50">
        <v>27</v>
      </c>
      <c r="C6" s="23" t="s">
        <v>18</v>
      </c>
      <c r="D6" s="71">
        <v>0</v>
      </c>
      <c r="E6" s="71">
        <v>0</v>
      </c>
      <c r="F6" s="71">
        <v>0</v>
      </c>
      <c r="G6" s="71">
        <v>50</v>
      </c>
      <c r="H6" s="71">
        <v>0</v>
      </c>
      <c r="I6" s="71">
        <v>0</v>
      </c>
      <c r="J6" s="71">
        <v>0</v>
      </c>
      <c r="K6" s="71">
        <v>30</v>
      </c>
      <c r="L6" s="71">
        <v>0</v>
      </c>
      <c r="M6" s="71">
        <v>0</v>
      </c>
      <c r="N6" s="71">
        <v>0</v>
      </c>
      <c r="O6" s="71">
        <v>50</v>
      </c>
      <c r="P6" s="71">
        <v>40</v>
      </c>
      <c r="Q6" s="71">
        <v>0</v>
      </c>
      <c r="R6" s="71">
        <v>0</v>
      </c>
      <c r="S6" s="71">
        <v>0</v>
      </c>
      <c r="T6" s="24">
        <f t="shared" si="0"/>
        <v>0</v>
      </c>
      <c r="U6" s="25">
        <v>0</v>
      </c>
      <c r="V6" s="26">
        <f t="shared" si="1"/>
        <v>170</v>
      </c>
      <c r="W6" s="27">
        <f t="shared" si="2"/>
        <v>4</v>
      </c>
      <c r="X6" s="5"/>
      <c r="AH6" s="29"/>
    </row>
    <row r="7" spans="1:34" s="28" customFormat="1" ht="15.75" customHeight="1">
      <c r="A7" s="21" t="s">
        <v>92</v>
      </c>
      <c r="B7" s="49">
        <v>31</v>
      </c>
      <c r="C7" s="23" t="s">
        <v>18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24">
        <f t="shared" si="0"/>
        <v>0</v>
      </c>
      <c r="U7" s="25">
        <v>0</v>
      </c>
      <c r="V7" s="26">
        <f t="shared" si="1"/>
        <v>0</v>
      </c>
      <c r="W7" s="27">
        <f t="shared" si="2"/>
        <v>0</v>
      </c>
      <c r="X7" s="5">
        <f>IF(MAX(V7:V18)&gt;0,MAX(V7:V18),"")</f>
        <v>145</v>
      </c>
      <c r="AH7" s="29"/>
    </row>
    <row r="8" spans="1:34" s="28" customFormat="1" ht="15.75" customHeight="1">
      <c r="A8" s="21" t="s">
        <v>119</v>
      </c>
      <c r="B8" s="49">
        <v>28</v>
      </c>
      <c r="C8" s="32" t="s">
        <v>18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24">
        <f t="shared" si="0"/>
        <v>0</v>
      </c>
      <c r="U8" s="25">
        <v>0</v>
      </c>
      <c r="V8" s="26">
        <f t="shared" si="1"/>
        <v>0</v>
      </c>
      <c r="W8" s="27">
        <f t="shared" si="2"/>
        <v>0</v>
      </c>
      <c r="X8" s="5"/>
      <c r="AH8" s="29"/>
    </row>
    <row r="9" spans="1:34" s="28" customFormat="1" ht="15.75" customHeight="1">
      <c r="A9" s="30" t="s">
        <v>19</v>
      </c>
      <c r="B9" s="46">
        <v>31</v>
      </c>
      <c r="C9" s="23" t="s">
        <v>18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2">
        <v>50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24">
        <f t="shared" si="0"/>
        <v>0</v>
      </c>
      <c r="U9" s="25">
        <v>0</v>
      </c>
      <c r="V9" s="26">
        <f t="shared" si="1"/>
        <v>50</v>
      </c>
      <c r="W9" s="27">
        <f t="shared" si="2"/>
        <v>1</v>
      </c>
      <c r="X9" s="5"/>
      <c r="AH9" s="29"/>
    </row>
    <row r="10" spans="1:34" s="28" customFormat="1" ht="15.75" customHeight="1">
      <c r="A10" s="21" t="s">
        <v>83</v>
      </c>
      <c r="B10" s="46">
        <v>31</v>
      </c>
      <c r="C10" s="23" t="s">
        <v>18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24">
        <f t="shared" si="0"/>
        <v>0</v>
      </c>
      <c r="U10" s="25">
        <v>0</v>
      </c>
      <c r="V10" s="26">
        <f t="shared" si="1"/>
        <v>0</v>
      </c>
      <c r="W10" s="27">
        <f t="shared" si="2"/>
        <v>0</v>
      </c>
      <c r="X10" s="5">
        <f>IF(MAX(V10:V20)&gt;0,MAX(V10:V20),"")</f>
        <v>145</v>
      </c>
      <c r="AH10" s="29"/>
    </row>
    <row r="11" spans="1:34" s="28" customFormat="1" ht="15.75" customHeight="1">
      <c r="A11" s="21" t="s">
        <v>128</v>
      </c>
      <c r="B11" s="46">
        <v>33</v>
      </c>
      <c r="C11" s="32" t="s">
        <v>18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50</v>
      </c>
      <c r="Q11" s="71">
        <v>0</v>
      </c>
      <c r="R11" s="71">
        <v>0</v>
      </c>
      <c r="S11" s="71">
        <v>0</v>
      </c>
      <c r="T11" s="24">
        <f t="shared" si="0"/>
        <v>0</v>
      </c>
      <c r="U11" s="25">
        <v>0</v>
      </c>
      <c r="V11" s="26">
        <f t="shared" si="1"/>
        <v>50</v>
      </c>
      <c r="W11" s="27">
        <f t="shared" si="2"/>
        <v>1</v>
      </c>
      <c r="X11" s="5"/>
      <c r="AH11" s="29"/>
    </row>
    <row r="12" spans="1:34" s="28" customFormat="1" ht="15.75" customHeight="1">
      <c r="A12" s="21" t="s">
        <v>74</v>
      </c>
      <c r="B12" s="48">
        <v>33</v>
      </c>
      <c r="C12" s="23" t="s">
        <v>18</v>
      </c>
      <c r="D12" s="71">
        <v>20</v>
      </c>
      <c r="E12" s="71">
        <v>0</v>
      </c>
      <c r="F12" s="71">
        <v>0</v>
      </c>
      <c r="G12" s="71">
        <v>30</v>
      </c>
      <c r="H12" s="71">
        <v>0</v>
      </c>
      <c r="I12" s="71">
        <v>0</v>
      </c>
      <c r="J12" s="71">
        <v>0</v>
      </c>
      <c r="K12" s="72">
        <v>0</v>
      </c>
      <c r="L12" s="71">
        <v>0</v>
      </c>
      <c r="M12" s="71">
        <v>0</v>
      </c>
      <c r="N12" s="71">
        <v>50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24">
        <f t="shared" si="0"/>
        <v>0</v>
      </c>
      <c r="U12" s="25">
        <v>45</v>
      </c>
      <c r="V12" s="26">
        <f t="shared" si="1"/>
        <v>145</v>
      </c>
      <c r="W12" s="27">
        <f t="shared" si="2"/>
        <v>3</v>
      </c>
      <c r="X12" s="5">
        <f>IF(MAX(V12:V16)&gt;0,MAX(V12:V16),"")</f>
        <v>145</v>
      </c>
      <c r="AH12" s="29"/>
    </row>
    <row r="13" spans="1:34" s="28" customFormat="1" ht="15.75" customHeight="1">
      <c r="A13" s="30" t="s">
        <v>20</v>
      </c>
      <c r="B13" s="46">
        <v>34</v>
      </c>
      <c r="C13" s="23" t="s">
        <v>18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2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24">
        <f t="shared" si="0"/>
        <v>0</v>
      </c>
      <c r="U13" s="25">
        <v>0</v>
      </c>
      <c r="V13" s="26">
        <f t="shared" si="1"/>
        <v>0</v>
      </c>
      <c r="W13" s="27">
        <f t="shared" si="2"/>
        <v>0</v>
      </c>
      <c r="X13" s="5"/>
      <c r="AH13" s="29"/>
    </row>
    <row r="14" spans="1:34" s="28" customFormat="1" ht="15.75" customHeight="1">
      <c r="A14" s="30" t="s">
        <v>73</v>
      </c>
      <c r="B14" s="48">
        <v>35</v>
      </c>
      <c r="C14" s="23" t="s">
        <v>18</v>
      </c>
      <c r="D14" s="71">
        <v>30</v>
      </c>
      <c r="E14" s="72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24">
        <f t="shared" si="0"/>
        <v>0</v>
      </c>
      <c r="U14" s="25">
        <v>0</v>
      </c>
      <c r="V14" s="26">
        <f t="shared" si="1"/>
        <v>30</v>
      </c>
      <c r="W14" s="27">
        <f t="shared" si="2"/>
        <v>1</v>
      </c>
      <c r="X14" s="5"/>
      <c r="AH14" s="29"/>
    </row>
    <row r="15" spans="1:34" s="28" customFormat="1" ht="15.75" customHeight="1">
      <c r="A15" s="30" t="s">
        <v>86</v>
      </c>
      <c r="B15" s="49">
        <v>35</v>
      </c>
      <c r="C15" s="23" t="s">
        <v>18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24">
        <f t="shared" si="0"/>
        <v>0</v>
      </c>
      <c r="U15" s="25">
        <v>0</v>
      </c>
      <c r="V15" s="26">
        <f t="shared" si="1"/>
        <v>0</v>
      </c>
      <c r="W15" s="27">
        <f t="shared" si="2"/>
        <v>0</v>
      </c>
      <c r="X15" s="5"/>
      <c r="AH15" s="29"/>
    </row>
    <row r="16" spans="1:34" s="28" customFormat="1" ht="15.75" customHeight="1">
      <c r="A16" s="30" t="s">
        <v>93</v>
      </c>
      <c r="B16" s="47">
        <v>36</v>
      </c>
      <c r="C16" s="23" t="s">
        <v>18</v>
      </c>
      <c r="D16" s="72">
        <v>50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40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24">
        <f t="shared" si="0"/>
        <v>0</v>
      </c>
      <c r="U16" s="25">
        <v>0</v>
      </c>
      <c r="V16" s="26">
        <f t="shared" si="1"/>
        <v>90</v>
      </c>
      <c r="W16" s="27">
        <f t="shared" si="2"/>
        <v>2</v>
      </c>
      <c r="X16" s="5"/>
      <c r="AH16" s="29"/>
    </row>
    <row r="17" spans="1:34" s="28" customFormat="1" ht="15.75" customHeight="1">
      <c r="A17" s="21" t="s">
        <v>77</v>
      </c>
      <c r="B17" s="46">
        <v>36</v>
      </c>
      <c r="C17" s="23" t="s">
        <v>18</v>
      </c>
      <c r="D17" s="85">
        <v>0</v>
      </c>
      <c r="E17" s="86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85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24">
        <f t="shared" si="0"/>
        <v>0</v>
      </c>
      <c r="U17" s="25">
        <v>0</v>
      </c>
      <c r="V17" s="26">
        <f t="shared" si="1"/>
        <v>0</v>
      </c>
      <c r="W17" s="27">
        <f t="shared" si="2"/>
        <v>0</v>
      </c>
      <c r="X17" s="5"/>
      <c r="AH17" s="29"/>
    </row>
    <row r="18" spans="1:34" s="28" customFormat="1" ht="15.75" customHeight="1">
      <c r="A18" s="21" t="s">
        <v>78</v>
      </c>
      <c r="B18" s="46">
        <v>36</v>
      </c>
      <c r="C18" s="23" t="s">
        <v>18</v>
      </c>
      <c r="D18" s="85">
        <v>0</v>
      </c>
      <c r="E18" s="85">
        <v>0</v>
      </c>
      <c r="F18" s="71">
        <v>0</v>
      </c>
      <c r="G18" s="71">
        <v>0</v>
      </c>
      <c r="H18" s="71">
        <v>0</v>
      </c>
      <c r="I18" s="71">
        <v>0</v>
      </c>
      <c r="J18" s="85">
        <v>50</v>
      </c>
      <c r="K18" s="85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87">
        <v>40</v>
      </c>
      <c r="R18" s="71">
        <v>0</v>
      </c>
      <c r="S18" s="71">
        <v>0</v>
      </c>
      <c r="T18" s="24">
        <f t="shared" si="0"/>
        <v>0</v>
      </c>
      <c r="U18" s="25">
        <v>0</v>
      </c>
      <c r="V18" s="26">
        <f t="shared" si="1"/>
        <v>90</v>
      </c>
      <c r="W18" s="27">
        <f t="shared" si="2"/>
        <v>2</v>
      </c>
      <c r="X18" s="5"/>
      <c r="AH18" s="29"/>
    </row>
    <row r="19" spans="1:34" s="28" customFormat="1" ht="15.75" customHeight="1">
      <c r="A19" s="21" t="s">
        <v>131</v>
      </c>
      <c r="B19" s="46">
        <v>37</v>
      </c>
      <c r="C19" s="46" t="s">
        <v>18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40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24">
        <f t="shared" si="0"/>
        <v>0</v>
      </c>
      <c r="U19" s="25">
        <v>0</v>
      </c>
      <c r="V19" s="26">
        <f t="shared" si="1"/>
        <v>40</v>
      </c>
      <c r="W19" s="27">
        <f t="shared" si="2"/>
        <v>1</v>
      </c>
      <c r="X19" s="5"/>
      <c r="AH19" s="29"/>
    </row>
    <row r="20" spans="1:34" s="28" customFormat="1" ht="15.75" customHeight="1">
      <c r="A20" s="30" t="s">
        <v>90</v>
      </c>
      <c r="B20" s="52">
        <v>37</v>
      </c>
      <c r="C20" s="23" t="s">
        <v>18</v>
      </c>
      <c r="D20" s="85">
        <v>0</v>
      </c>
      <c r="E20" s="85">
        <v>0</v>
      </c>
      <c r="F20" s="71">
        <v>0</v>
      </c>
      <c r="G20" s="71">
        <v>0</v>
      </c>
      <c r="H20" s="71">
        <v>0</v>
      </c>
      <c r="I20" s="71">
        <v>0</v>
      </c>
      <c r="J20" s="85">
        <v>0</v>
      </c>
      <c r="K20" s="85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24">
        <f t="shared" si="0"/>
        <v>0</v>
      </c>
      <c r="U20" s="25">
        <v>0</v>
      </c>
      <c r="V20" s="26">
        <f t="shared" si="1"/>
        <v>0</v>
      </c>
      <c r="W20" s="27">
        <f t="shared" si="2"/>
        <v>0</v>
      </c>
      <c r="X20" s="5"/>
      <c r="AH20" s="29"/>
    </row>
    <row r="21" spans="1:34" s="28" customFormat="1" ht="15.75" customHeight="1">
      <c r="A21" s="30" t="s">
        <v>81</v>
      </c>
      <c r="B21" s="47">
        <v>37</v>
      </c>
      <c r="C21" s="23" t="s">
        <v>18</v>
      </c>
      <c r="D21" s="87">
        <v>40</v>
      </c>
      <c r="E21" s="85">
        <v>0</v>
      </c>
      <c r="F21" s="71">
        <v>0</v>
      </c>
      <c r="G21" s="71">
        <v>0</v>
      </c>
      <c r="H21" s="71">
        <v>0</v>
      </c>
      <c r="I21" s="71">
        <v>0</v>
      </c>
      <c r="J21" s="87">
        <v>0</v>
      </c>
      <c r="K21" s="85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24">
        <f t="shared" si="0"/>
        <v>0</v>
      </c>
      <c r="U21" s="25">
        <v>0</v>
      </c>
      <c r="V21" s="26">
        <f t="shared" si="1"/>
        <v>40</v>
      </c>
      <c r="W21" s="27">
        <f t="shared" si="2"/>
        <v>1</v>
      </c>
      <c r="X21" s="5"/>
      <c r="AH21" s="29"/>
    </row>
    <row r="22" spans="1:24" ht="15.75" customHeight="1">
      <c r="A22" s="21" t="s">
        <v>136</v>
      </c>
      <c r="B22" s="49">
        <v>37</v>
      </c>
      <c r="C22" s="49" t="s">
        <v>18</v>
      </c>
      <c r="D22" s="77">
        <v>0</v>
      </c>
      <c r="E22" s="77">
        <v>0</v>
      </c>
      <c r="F22" s="77">
        <v>0</v>
      </c>
      <c r="G22" s="77">
        <v>0</v>
      </c>
      <c r="H22" s="71">
        <v>0</v>
      </c>
      <c r="I22" s="71">
        <v>0</v>
      </c>
      <c r="J22" s="76">
        <v>0</v>
      </c>
      <c r="K22" s="76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24">
        <f t="shared" si="0"/>
        <v>0</v>
      </c>
      <c r="U22" s="25">
        <v>0</v>
      </c>
      <c r="V22" s="26">
        <f t="shared" si="1"/>
        <v>0</v>
      </c>
      <c r="W22" s="27">
        <f t="shared" si="2"/>
        <v>0</v>
      </c>
      <c r="X22" s="42"/>
    </row>
    <row r="23" spans="1:34" s="28" customFormat="1" ht="15.75" customHeight="1">
      <c r="A23" s="30" t="s">
        <v>123</v>
      </c>
      <c r="B23" s="47">
        <v>39</v>
      </c>
      <c r="C23" s="32" t="s">
        <v>18</v>
      </c>
      <c r="D23" s="87">
        <v>0</v>
      </c>
      <c r="E23" s="85">
        <v>0</v>
      </c>
      <c r="F23" s="71">
        <v>0</v>
      </c>
      <c r="G23" s="71">
        <v>0</v>
      </c>
      <c r="H23" s="71">
        <v>0</v>
      </c>
      <c r="I23" s="71">
        <v>0</v>
      </c>
      <c r="J23" s="87">
        <v>0</v>
      </c>
      <c r="K23" s="85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87">
        <v>50</v>
      </c>
      <c r="R23" s="71">
        <v>0</v>
      </c>
      <c r="S23" s="87">
        <v>0</v>
      </c>
      <c r="T23" s="24">
        <f t="shared" si="0"/>
        <v>0</v>
      </c>
      <c r="U23" s="25">
        <v>0</v>
      </c>
      <c r="V23" s="26">
        <f t="shared" si="1"/>
        <v>50</v>
      </c>
      <c r="W23" s="27">
        <f t="shared" si="2"/>
        <v>1</v>
      </c>
      <c r="X23" s="5"/>
      <c r="AH23" s="29"/>
    </row>
    <row r="24" spans="1:34" s="28" customFormat="1" ht="15.75" customHeight="1">
      <c r="A24" s="21" t="s">
        <v>133</v>
      </c>
      <c r="B24" s="46">
        <v>40</v>
      </c>
      <c r="C24" s="46" t="s">
        <v>23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50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24">
        <v>0</v>
      </c>
      <c r="U24" s="25">
        <v>0</v>
      </c>
      <c r="V24" s="26">
        <f t="shared" si="1"/>
        <v>50</v>
      </c>
      <c r="W24" s="27">
        <f t="shared" si="2"/>
        <v>1</v>
      </c>
      <c r="X24" s="5"/>
      <c r="AH24" s="29"/>
    </row>
    <row r="25" spans="1:34" s="28" customFormat="1" ht="15.75" customHeight="1">
      <c r="A25" s="30" t="s">
        <v>80</v>
      </c>
      <c r="B25" s="47">
        <v>40</v>
      </c>
      <c r="C25" s="23" t="s">
        <v>23</v>
      </c>
      <c r="D25" s="78">
        <v>0</v>
      </c>
      <c r="E25" s="78">
        <v>0</v>
      </c>
      <c r="F25" s="78">
        <v>0</v>
      </c>
      <c r="G25" s="79">
        <v>40</v>
      </c>
      <c r="H25" s="78">
        <v>0</v>
      </c>
      <c r="I25" s="78">
        <v>0</v>
      </c>
      <c r="J25" s="78">
        <v>50</v>
      </c>
      <c r="K25" s="78">
        <v>0</v>
      </c>
      <c r="L25" s="78">
        <v>0</v>
      </c>
      <c r="M25" s="78">
        <v>0</v>
      </c>
      <c r="N25" s="79">
        <v>50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24">
        <f t="shared" si="0"/>
        <v>0</v>
      </c>
      <c r="U25" s="25">
        <v>0</v>
      </c>
      <c r="V25" s="26">
        <f t="shared" si="1"/>
        <v>140</v>
      </c>
      <c r="W25" s="27">
        <f t="shared" si="2"/>
        <v>3</v>
      </c>
      <c r="X25" s="5"/>
      <c r="AH25" s="29"/>
    </row>
    <row r="26" spans="1:34" s="28" customFormat="1" ht="15.75" customHeight="1">
      <c r="A26" t="s">
        <v>25</v>
      </c>
      <c r="B26" s="46">
        <v>41</v>
      </c>
      <c r="C26" s="32" t="s">
        <v>112</v>
      </c>
      <c r="D26" s="80">
        <v>50</v>
      </c>
      <c r="E26" s="80">
        <v>0</v>
      </c>
      <c r="F26" s="78">
        <v>0</v>
      </c>
      <c r="G26" s="80">
        <v>0</v>
      </c>
      <c r="H26" s="78">
        <v>0</v>
      </c>
      <c r="I26" s="78">
        <v>0</v>
      </c>
      <c r="J26" s="80">
        <v>20</v>
      </c>
      <c r="K26" s="80">
        <v>0</v>
      </c>
      <c r="L26" s="78">
        <v>0</v>
      </c>
      <c r="M26" s="78">
        <v>0</v>
      </c>
      <c r="N26" s="80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24">
        <f t="shared" si="0"/>
        <v>0</v>
      </c>
      <c r="U26" s="25">
        <v>0</v>
      </c>
      <c r="V26" s="26">
        <f t="shared" si="1"/>
        <v>70</v>
      </c>
      <c r="W26" s="27">
        <f t="shared" si="2"/>
        <v>2</v>
      </c>
      <c r="X26" s="5"/>
      <c r="AH26" s="29"/>
    </row>
    <row r="27" spans="1:34" s="28" customFormat="1" ht="15.75" customHeight="1">
      <c r="A27" s="21" t="s">
        <v>75</v>
      </c>
      <c r="B27" s="46">
        <v>43</v>
      </c>
      <c r="C27" s="32" t="s">
        <v>112</v>
      </c>
      <c r="D27" s="80">
        <v>0</v>
      </c>
      <c r="E27" s="80">
        <v>0</v>
      </c>
      <c r="F27" s="78">
        <v>0</v>
      </c>
      <c r="G27" s="81">
        <v>0</v>
      </c>
      <c r="H27" s="83">
        <v>0</v>
      </c>
      <c r="I27" s="78">
        <v>0</v>
      </c>
      <c r="J27" s="80">
        <v>0</v>
      </c>
      <c r="K27" s="81">
        <v>0</v>
      </c>
      <c r="L27" s="78">
        <v>0</v>
      </c>
      <c r="M27" s="78">
        <v>0</v>
      </c>
      <c r="N27" s="80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24">
        <f t="shared" si="0"/>
        <v>0</v>
      </c>
      <c r="U27" s="25">
        <v>0</v>
      </c>
      <c r="V27" s="26">
        <f t="shared" si="1"/>
        <v>0</v>
      </c>
      <c r="W27" s="27">
        <f t="shared" si="2"/>
        <v>0</v>
      </c>
      <c r="X27" s="5"/>
      <c r="AH27" s="29"/>
    </row>
    <row r="28" spans="1:34" s="28" customFormat="1" ht="15.75" customHeight="1">
      <c r="A28" s="21" t="s">
        <v>22</v>
      </c>
      <c r="B28" s="46">
        <v>44</v>
      </c>
      <c r="C28" s="32" t="s">
        <v>112</v>
      </c>
      <c r="D28" s="80">
        <v>30</v>
      </c>
      <c r="E28" s="80">
        <v>30</v>
      </c>
      <c r="F28" s="78">
        <v>0</v>
      </c>
      <c r="G28" s="80">
        <v>30</v>
      </c>
      <c r="H28" s="83">
        <v>0</v>
      </c>
      <c r="I28" s="78">
        <v>0</v>
      </c>
      <c r="J28" s="80">
        <v>0</v>
      </c>
      <c r="K28" s="80">
        <v>0</v>
      </c>
      <c r="L28" s="78">
        <v>0</v>
      </c>
      <c r="M28" s="78">
        <v>0</v>
      </c>
      <c r="N28" s="80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24">
        <f t="shared" si="0"/>
        <v>0</v>
      </c>
      <c r="U28" s="25">
        <v>0</v>
      </c>
      <c r="V28" s="26">
        <f t="shared" si="1"/>
        <v>90</v>
      </c>
      <c r="W28" s="27">
        <f t="shared" si="2"/>
        <v>3</v>
      </c>
      <c r="X28" s="5"/>
      <c r="AH28" s="29"/>
    </row>
    <row r="29" spans="1:34" s="28" customFormat="1" ht="15.75" customHeight="1">
      <c r="A29" s="21" t="s">
        <v>79</v>
      </c>
      <c r="B29" s="49">
        <v>44</v>
      </c>
      <c r="C29" s="32" t="s">
        <v>112</v>
      </c>
      <c r="D29" s="80">
        <v>0</v>
      </c>
      <c r="E29" s="80">
        <v>0</v>
      </c>
      <c r="F29" s="78">
        <v>0</v>
      </c>
      <c r="G29" s="80">
        <v>0</v>
      </c>
      <c r="H29" s="83">
        <v>0</v>
      </c>
      <c r="I29" s="78">
        <v>0</v>
      </c>
      <c r="J29" s="80">
        <v>0</v>
      </c>
      <c r="K29" s="80">
        <v>0</v>
      </c>
      <c r="L29" s="78">
        <v>0</v>
      </c>
      <c r="M29" s="78">
        <v>0</v>
      </c>
      <c r="N29" s="80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24">
        <f t="shared" si="0"/>
        <v>0</v>
      </c>
      <c r="U29" s="25">
        <v>0</v>
      </c>
      <c r="V29" s="26">
        <f t="shared" si="1"/>
        <v>0</v>
      </c>
      <c r="W29" s="27">
        <f t="shared" si="2"/>
        <v>0</v>
      </c>
      <c r="X29" s="5"/>
      <c r="AH29" s="29"/>
    </row>
    <row r="30" spans="1:34" s="28" customFormat="1" ht="15.75" customHeight="1">
      <c r="A30" s="21" t="s">
        <v>122</v>
      </c>
      <c r="B30" s="49">
        <v>44</v>
      </c>
      <c r="C30" s="32" t="s">
        <v>23</v>
      </c>
      <c r="D30" s="80">
        <v>0</v>
      </c>
      <c r="E30" s="80">
        <v>0</v>
      </c>
      <c r="F30" s="78">
        <v>0</v>
      </c>
      <c r="G30" s="80">
        <v>0</v>
      </c>
      <c r="H30" s="83">
        <v>0</v>
      </c>
      <c r="I30" s="78">
        <v>0</v>
      </c>
      <c r="J30" s="80">
        <v>0</v>
      </c>
      <c r="K30" s="80">
        <v>0</v>
      </c>
      <c r="L30" s="78">
        <v>0</v>
      </c>
      <c r="M30" s="78">
        <v>0</v>
      </c>
      <c r="N30" s="80">
        <v>0</v>
      </c>
      <c r="O30" s="80">
        <v>40</v>
      </c>
      <c r="P30" s="78">
        <v>0</v>
      </c>
      <c r="Q30" s="78">
        <v>0</v>
      </c>
      <c r="R30" s="78">
        <v>0</v>
      </c>
      <c r="S30" s="78">
        <v>0</v>
      </c>
      <c r="T30" s="24">
        <f t="shared" si="0"/>
        <v>0</v>
      </c>
      <c r="U30" s="25">
        <v>0</v>
      </c>
      <c r="V30" s="26">
        <f t="shared" si="1"/>
        <v>40</v>
      </c>
      <c r="W30" s="27">
        <f t="shared" si="2"/>
        <v>1</v>
      </c>
      <c r="X30" s="5"/>
      <c r="AH30" s="29"/>
    </row>
    <row r="31" spans="1:34" s="28" customFormat="1" ht="15.75" customHeight="1">
      <c r="A31" s="21" t="s">
        <v>118</v>
      </c>
      <c r="B31" s="49">
        <v>44</v>
      </c>
      <c r="C31" s="32" t="s">
        <v>23</v>
      </c>
      <c r="D31" s="80">
        <v>0</v>
      </c>
      <c r="E31" s="80">
        <v>0</v>
      </c>
      <c r="F31" s="78">
        <v>0</v>
      </c>
      <c r="G31" s="80">
        <v>0</v>
      </c>
      <c r="H31" s="83">
        <v>0</v>
      </c>
      <c r="I31" s="78">
        <v>0</v>
      </c>
      <c r="J31" s="80">
        <v>30</v>
      </c>
      <c r="K31" s="80">
        <v>0</v>
      </c>
      <c r="L31" s="78">
        <v>0</v>
      </c>
      <c r="M31" s="78">
        <v>0</v>
      </c>
      <c r="N31" s="80">
        <v>0</v>
      </c>
      <c r="O31" s="80">
        <v>0</v>
      </c>
      <c r="P31" s="78">
        <v>0</v>
      </c>
      <c r="Q31" s="78">
        <v>0</v>
      </c>
      <c r="R31" s="78">
        <v>0</v>
      </c>
      <c r="S31" s="78">
        <v>0</v>
      </c>
      <c r="T31" s="24">
        <f t="shared" si="0"/>
        <v>0</v>
      </c>
      <c r="U31" s="25">
        <v>0</v>
      </c>
      <c r="V31" s="26">
        <f t="shared" si="1"/>
        <v>30</v>
      </c>
      <c r="W31" s="27">
        <f t="shared" si="2"/>
        <v>1</v>
      </c>
      <c r="X31" s="5"/>
      <c r="AH31" s="29"/>
    </row>
    <row r="32" spans="1:34" s="28" customFormat="1" ht="15.75" customHeight="1">
      <c r="A32" s="21" t="s">
        <v>87</v>
      </c>
      <c r="B32" s="50">
        <v>45</v>
      </c>
      <c r="C32" s="32" t="s">
        <v>112</v>
      </c>
      <c r="D32" s="80">
        <v>40</v>
      </c>
      <c r="E32" s="80">
        <v>0</v>
      </c>
      <c r="F32" s="78">
        <v>0</v>
      </c>
      <c r="G32" s="80">
        <v>50</v>
      </c>
      <c r="H32" s="83">
        <v>0</v>
      </c>
      <c r="I32" s="78">
        <v>0</v>
      </c>
      <c r="J32" s="80">
        <v>0</v>
      </c>
      <c r="K32" s="80">
        <v>40</v>
      </c>
      <c r="L32" s="78">
        <v>0</v>
      </c>
      <c r="M32" s="78">
        <v>0</v>
      </c>
      <c r="N32" s="80">
        <v>0</v>
      </c>
      <c r="O32" s="80">
        <v>50</v>
      </c>
      <c r="P32" s="80">
        <v>50</v>
      </c>
      <c r="Q32" s="78">
        <v>0</v>
      </c>
      <c r="R32" s="80">
        <v>50</v>
      </c>
      <c r="S32" s="80">
        <v>50</v>
      </c>
      <c r="T32" s="24">
        <v>20</v>
      </c>
      <c r="U32" s="25">
        <v>15</v>
      </c>
      <c r="V32" s="26">
        <f t="shared" si="1"/>
        <v>365</v>
      </c>
      <c r="W32" s="27">
        <f t="shared" si="2"/>
        <v>7</v>
      </c>
      <c r="X32" s="5"/>
      <c r="AH32" s="29"/>
    </row>
    <row r="33" spans="1:34" s="28" customFormat="1" ht="15.75" customHeight="1">
      <c r="A33" s="21" t="s">
        <v>76</v>
      </c>
      <c r="B33" s="46">
        <v>46</v>
      </c>
      <c r="C33" s="32" t="s">
        <v>112</v>
      </c>
      <c r="D33" s="80">
        <v>0</v>
      </c>
      <c r="E33" s="82">
        <v>0</v>
      </c>
      <c r="F33" s="78">
        <v>0</v>
      </c>
      <c r="G33" s="80">
        <v>0</v>
      </c>
      <c r="H33" s="83">
        <v>0</v>
      </c>
      <c r="I33" s="78">
        <v>0</v>
      </c>
      <c r="J33" s="80">
        <v>0</v>
      </c>
      <c r="K33" s="80">
        <v>0</v>
      </c>
      <c r="L33" s="78">
        <v>0</v>
      </c>
      <c r="M33" s="78">
        <v>0</v>
      </c>
      <c r="N33" s="80">
        <v>0</v>
      </c>
      <c r="O33" s="80">
        <v>0</v>
      </c>
      <c r="P33" s="80">
        <v>0</v>
      </c>
      <c r="Q33" s="78">
        <v>0</v>
      </c>
      <c r="R33" s="80">
        <v>0</v>
      </c>
      <c r="S33" s="80">
        <v>0</v>
      </c>
      <c r="T33" s="24">
        <f t="shared" si="0"/>
        <v>0</v>
      </c>
      <c r="U33" s="25">
        <v>0</v>
      </c>
      <c r="V33" s="26">
        <f t="shared" si="1"/>
        <v>0</v>
      </c>
      <c r="W33" s="27">
        <f t="shared" si="2"/>
        <v>0</v>
      </c>
      <c r="X33" s="5"/>
      <c r="AH33" s="29"/>
    </row>
    <row r="34" spans="1:34" s="28" customFormat="1" ht="15.75" customHeight="1">
      <c r="A34" s="21" t="s">
        <v>84</v>
      </c>
      <c r="B34" s="49">
        <v>46</v>
      </c>
      <c r="C34" s="32" t="s">
        <v>112</v>
      </c>
      <c r="D34" s="83">
        <v>0</v>
      </c>
      <c r="E34" s="83">
        <v>0</v>
      </c>
      <c r="F34" s="78">
        <v>0</v>
      </c>
      <c r="G34" s="80">
        <v>0</v>
      </c>
      <c r="H34" s="83">
        <v>0</v>
      </c>
      <c r="I34" s="78">
        <v>0</v>
      </c>
      <c r="J34" s="83">
        <v>0</v>
      </c>
      <c r="K34" s="83">
        <v>0</v>
      </c>
      <c r="L34" s="78">
        <v>0</v>
      </c>
      <c r="M34" s="78">
        <v>0</v>
      </c>
      <c r="N34" s="80">
        <v>0</v>
      </c>
      <c r="O34" s="80">
        <v>0</v>
      </c>
      <c r="P34" s="80">
        <v>0</v>
      </c>
      <c r="Q34" s="78">
        <v>0</v>
      </c>
      <c r="R34" s="80">
        <v>0</v>
      </c>
      <c r="S34" s="80">
        <v>0</v>
      </c>
      <c r="T34" s="24">
        <f t="shared" si="0"/>
        <v>0</v>
      </c>
      <c r="U34" s="25">
        <v>0</v>
      </c>
      <c r="V34" s="26">
        <f t="shared" si="1"/>
        <v>0</v>
      </c>
      <c r="W34" s="27">
        <f t="shared" si="2"/>
        <v>0</v>
      </c>
      <c r="X34" s="5"/>
      <c r="AH34" s="29"/>
    </row>
    <row r="35" spans="1:34" s="28" customFormat="1" ht="15.75" customHeight="1">
      <c r="A35" s="21" t="s">
        <v>72</v>
      </c>
      <c r="B35" s="47">
        <v>47</v>
      </c>
      <c r="C35" s="32" t="s">
        <v>112</v>
      </c>
      <c r="D35" s="83">
        <v>0</v>
      </c>
      <c r="E35" s="83">
        <v>0</v>
      </c>
      <c r="F35" s="78">
        <v>0</v>
      </c>
      <c r="G35" s="80">
        <v>0</v>
      </c>
      <c r="H35" s="83">
        <v>0</v>
      </c>
      <c r="I35" s="78">
        <v>0</v>
      </c>
      <c r="J35" s="83">
        <v>0</v>
      </c>
      <c r="K35" s="83">
        <v>0</v>
      </c>
      <c r="L35" s="78">
        <v>0</v>
      </c>
      <c r="M35" s="78">
        <v>0</v>
      </c>
      <c r="N35" s="80">
        <v>0</v>
      </c>
      <c r="O35" s="80">
        <v>0</v>
      </c>
      <c r="P35" s="80">
        <v>0</v>
      </c>
      <c r="Q35" s="78">
        <v>0</v>
      </c>
      <c r="R35" s="80">
        <v>0</v>
      </c>
      <c r="S35" s="80">
        <v>0</v>
      </c>
      <c r="T35" s="24">
        <f t="shared" si="0"/>
        <v>0</v>
      </c>
      <c r="U35" s="25">
        <v>0</v>
      </c>
      <c r="V35" s="26">
        <f t="shared" si="1"/>
        <v>0</v>
      </c>
      <c r="W35" s="27">
        <f t="shared" si="2"/>
        <v>0</v>
      </c>
      <c r="X35" s="5"/>
      <c r="AH35" s="29"/>
    </row>
    <row r="36" spans="1:34" s="28" customFormat="1" ht="15.75" customHeight="1">
      <c r="A36" s="21" t="s">
        <v>126</v>
      </c>
      <c r="B36" s="47">
        <v>47</v>
      </c>
      <c r="C36" s="32" t="s">
        <v>23</v>
      </c>
      <c r="D36" s="83">
        <v>0</v>
      </c>
      <c r="E36" s="83">
        <v>50</v>
      </c>
      <c r="F36" s="78">
        <v>0</v>
      </c>
      <c r="G36" s="80">
        <v>0</v>
      </c>
      <c r="H36" s="83">
        <v>0</v>
      </c>
      <c r="I36" s="78">
        <v>0</v>
      </c>
      <c r="J36" s="83">
        <v>40</v>
      </c>
      <c r="K36" s="83">
        <v>0</v>
      </c>
      <c r="L36" s="78">
        <v>0</v>
      </c>
      <c r="M36" s="78">
        <v>0</v>
      </c>
      <c r="N36" s="80">
        <v>0</v>
      </c>
      <c r="O36" s="80">
        <v>0</v>
      </c>
      <c r="P36" s="80">
        <v>0</v>
      </c>
      <c r="Q36" s="78">
        <v>0</v>
      </c>
      <c r="R36" s="80">
        <v>0</v>
      </c>
      <c r="S36" s="80">
        <v>0</v>
      </c>
      <c r="T36" s="24">
        <f t="shared" si="0"/>
        <v>0</v>
      </c>
      <c r="U36" s="25">
        <v>0</v>
      </c>
      <c r="V36" s="26">
        <f t="shared" si="1"/>
        <v>90</v>
      </c>
      <c r="W36" s="27">
        <f t="shared" si="2"/>
        <v>2</v>
      </c>
      <c r="X36" s="5"/>
      <c r="AH36" s="29"/>
    </row>
    <row r="37" spans="1:34" s="28" customFormat="1" ht="15.75" customHeight="1">
      <c r="A37" s="21" t="s">
        <v>24</v>
      </c>
      <c r="B37" s="51">
        <v>47</v>
      </c>
      <c r="C37" s="32" t="s">
        <v>112</v>
      </c>
      <c r="D37" s="83">
        <v>0</v>
      </c>
      <c r="E37" s="83">
        <v>0</v>
      </c>
      <c r="F37" s="78">
        <v>0</v>
      </c>
      <c r="G37" s="80">
        <v>0</v>
      </c>
      <c r="H37" s="83">
        <v>50</v>
      </c>
      <c r="I37" s="78">
        <v>0</v>
      </c>
      <c r="J37" s="83">
        <v>10</v>
      </c>
      <c r="K37" s="83">
        <v>0</v>
      </c>
      <c r="L37" s="78">
        <v>0</v>
      </c>
      <c r="M37" s="78">
        <v>0</v>
      </c>
      <c r="N37" s="83">
        <v>40</v>
      </c>
      <c r="O37" s="80">
        <v>0</v>
      </c>
      <c r="P37" s="80">
        <v>0</v>
      </c>
      <c r="Q37" s="78">
        <v>0</v>
      </c>
      <c r="R37" s="80">
        <v>0</v>
      </c>
      <c r="S37" s="80">
        <v>0</v>
      </c>
      <c r="T37" s="24">
        <f t="shared" si="0"/>
        <v>0</v>
      </c>
      <c r="U37" s="25">
        <v>0</v>
      </c>
      <c r="V37" s="26">
        <f t="shared" si="1"/>
        <v>100</v>
      </c>
      <c r="W37" s="27">
        <f t="shared" si="2"/>
        <v>3</v>
      </c>
      <c r="X37" s="5"/>
      <c r="AH37" s="29"/>
    </row>
    <row r="38" spans="1:34" s="28" customFormat="1" ht="15.75" customHeight="1">
      <c r="A38" s="21" t="s">
        <v>85</v>
      </c>
      <c r="B38" s="46">
        <v>49</v>
      </c>
      <c r="C38" s="32" t="s">
        <v>112</v>
      </c>
      <c r="D38" s="83">
        <v>0</v>
      </c>
      <c r="E38" s="83">
        <v>40</v>
      </c>
      <c r="F38" s="78">
        <v>0</v>
      </c>
      <c r="G38" s="80">
        <v>0</v>
      </c>
      <c r="H38" s="83">
        <v>40</v>
      </c>
      <c r="I38" s="78">
        <v>0</v>
      </c>
      <c r="J38" s="83">
        <v>10</v>
      </c>
      <c r="K38" s="83">
        <v>0</v>
      </c>
      <c r="L38" s="78">
        <v>0</v>
      </c>
      <c r="M38" s="78">
        <v>0</v>
      </c>
      <c r="N38" s="83">
        <v>0</v>
      </c>
      <c r="O38" s="80">
        <v>30</v>
      </c>
      <c r="P38" s="83">
        <v>0</v>
      </c>
      <c r="Q38" s="83">
        <v>50</v>
      </c>
      <c r="R38" s="80">
        <v>0</v>
      </c>
      <c r="S38" s="80">
        <v>0</v>
      </c>
      <c r="T38" s="24">
        <f t="shared" si="0"/>
        <v>0</v>
      </c>
      <c r="U38" s="25">
        <v>0</v>
      </c>
      <c r="V38" s="26">
        <f t="shared" si="1"/>
        <v>170</v>
      </c>
      <c r="W38" s="27">
        <f t="shared" si="2"/>
        <v>5</v>
      </c>
      <c r="X38" s="5"/>
      <c r="AH38" s="29"/>
    </row>
    <row r="39" spans="1:34" s="28" customFormat="1" ht="15.75" customHeight="1">
      <c r="A39" s="21" t="s">
        <v>27</v>
      </c>
      <c r="B39" s="46">
        <v>50</v>
      </c>
      <c r="C39" s="32" t="s">
        <v>26</v>
      </c>
      <c r="D39" s="88">
        <v>0</v>
      </c>
      <c r="E39" s="88">
        <v>0</v>
      </c>
      <c r="F39" s="71">
        <v>0</v>
      </c>
      <c r="G39" s="88">
        <v>0</v>
      </c>
      <c r="H39" s="88">
        <v>0</v>
      </c>
      <c r="I39" s="88">
        <v>0</v>
      </c>
      <c r="J39" s="88">
        <v>0</v>
      </c>
      <c r="K39" s="88">
        <v>50</v>
      </c>
      <c r="L39" s="88">
        <v>0</v>
      </c>
      <c r="M39" s="88">
        <v>0</v>
      </c>
      <c r="N39" s="89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24">
        <f t="shared" si="0"/>
        <v>0</v>
      </c>
      <c r="U39" s="25">
        <v>0</v>
      </c>
      <c r="V39" s="26">
        <f t="shared" si="1"/>
        <v>50</v>
      </c>
      <c r="W39" s="27">
        <f t="shared" si="2"/>
        <v>1</v>
      </c>
      <c r="X39" s="5"/>
      <c r="AH39" s="29"/>
    </row>
    <row r="40" spans="1:34" s="28" customFormat="1" ht="15.75" customHeight="1">
      <c r="A40" s="21" t="s">
        <v>29</v>
      </c>
      <c r="B40" s="46">
        <v>50</v>
      </c>
      <c r="C40" s="32" t="s">
        <v>26</v>
      </c>
      <c r="D40" s="88">
        <v>0</v>
      </c>
      <c r="E40" s="88">
        <v>0</v>
      </c>
      <c r="F40" s="71">
        <v>0</v>
      </c>
      <c r="G40" s="88">
        <v>0</v>
      </c>
      <c r="H40" s="88">
        <v>0</v>
      </c>
      <c r="I40" s="88">
        <v>0</v>
      </c>
      <c r="J40" s="88">
        <v>50</v>
      </c>
      <c r="K40" s="88">
        <v>0</v>
      </c>
      <c r="L40" s="88">
        <v>0</v>
      </c>
      <c r="M40" s="88">
        <v>0</v>
      </c>
      <c r="N40" s="89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24">
        <f t="shared" si="0"/>
        <v>0</v>
      </c>
      <c r="U40" s="25">
        <v>0</v>
      </c>
      <c r="V40" s="26">
        <f t="shared" si="1"/>
        <v>50</v>
      </c>
      <c r="W40" s="27">
        <f t="shared" si="2"/>
        <v>1</v>
      </c>
      <c r="X40" s="5"/>
      <c r="AH40" s="29"/>
    </row>
    <row r="41" spans="1:34" s="28" customFormat="1" ht="15.75" customHeight="1">
      <c r="A41" s="21" t="s">
        <v>134</v>
      </c>
      <c r="B41" s="46">
        <v>52</v>
      </c>
      <c r="C41" s="32" t="s">
        <v>26</v>
      </c>
      <c r="D41" s="88">
        <v>0</v>
      </c>
      <c r="E41" s="88">
        <v>0</v>
      </c>
      <c r="F41" s="71">
        <v>0</v>
      </c>
      <c r="G41" s="88">
        <v>50</v>
      </c>
      <c r="H41" s="88">
        <v>0</v>
      </c>
      <c r="I41" s="88">
        <v>0</v>
      </c>
      <c r="J41" s="88">
        <v>40</v>
      </c>
      <c r="K41" s="88">
        <v>0</v>
      </c>
      <c r="L41" s="88">
        <v>0</v>
      </c>
      <c r="M41" s="88">
        <v>0</v>
      </c>
      <c r="N41" s="89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24">
        <f t="shared" si="0"/>
        <v>0</v>
      </c>
      <c r="U41" s="25">
        <v>45</v>
      </c>
      <c r="V41" s="26">
        <f t="shared" si="1"/>
        <v>135</v>
      </c>
      <c r="W41" s="27">
        <f t="shared" si="2"/>
        <v>2</v>
      </c>
      <c r="X41" s="5"/>
      <c r="AH41" s="29"/>
    </row>
    <row r="42" spans="1:34" s="28" customFormat="1" ht="15.75" customHeight="1">
      <c r="A42" s="21" t="s">
        <v>91</v>
      </c>
      <c r="B42" s="47">
        <v>52</v>
      </c>
      <c r="C42" s="32" t="s">
        <v>26</v>
      </c>
      <c r="D42" s="88">
        <v>50</v>
      </c>
      <c r="E42" s="88">
        <v>0</v>
      </c>
      <c r="F42" s="71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90">
        <v>50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24">
        <f t="shared" si="0"/>
        <v>0</v>
      </c>
      <c r="U42" s="25">
        <v>0</v>
      </c>
      <c r="V42" s="26">
        <f t="shared" si="1"/>
        <v>100</v>
      </c>
      <c r="W42" s="27">
        <f t="shared" si="2"/>
        <v>2</v>
      </c>
      <c r="X42" s="5"/>
      <c r="AH42" s="29"/>
    </row>
    <row r="43" spans="1:34" s="28" customFormat="1" ht="15.75" customHeight="1">
      <c r="A43" s="21" t="s">
        <v>82</v>
      </c>
      <c r="B43" s="47">
        <v>53</v>
      </c>
      <c r="C43" s="32" t="s">
        <v>26</v>
      </c>
      <c r="D43" s="88">
        <v>0</v>
      </c>
      <c r="E43" s="88">
        <v>0</v>
      </c>
      <c r="F43" s="71">
        <v>0</v>
      </c>
      <c r="G43" s="88">
        <v>0</v>
      </c>
      <c r="H43" s="88">
        <v>0</v>
      </c>
      <c r="I43" s="88">
        <v>0</v>
      </c>
      <c r="J43" s="88">
        <v>30</v>
      </c>
      <c r="K43" s="88">
        <v>0</v>
      </c>
      <c r="L43" s="88">
        <v>0</v>
      </c>
      <c r="M43" s="88">
        <v>0</v>
      </c>
      <c r="N43" s="90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24">
        <f t="shared" si="0"/>
        <v>0</v>
      </c>
      <c r="U43" s="25">
        <v>0</v>
      </c>
      <c r="V43" s="26">
        <f t="shared" si="1"/>
        <v>30</v>
      </c>
      <c r="W43" s="27">
        <f t="shared" si="2"/>
        <v>1</v>
      </c>
      <c r="X43" s="5"/>
      <c r="AH43" s="29"/>
    </row>
    <row r="44" spans="1:34" s="28" customFormat="1" ht="15.75" customHeight="1">
      <c r="A44" s="21" t="s">
        <v>71</v>
      </c>
      <c r="B44" s="47">
        <v>59</v>
      </c>
      <c r="C44" s="32" t="s">
        <v>26</v>
      </c>
      <c r="D44" s="88">
        <v>40</v>
      </c>
      <c r="E44" s="88">
        <v>0</v>
      </c>
      <c r="F44" s="71">
        <v>0</v>
      </c>
      <c r="G44" s="88">
        <v>0</v>
      </c>
      <c r="H44" s="88">
        <v>0</v>
      </c>
      <c r="I44" s="88">
        <v>0</v>
      </c>
      <c r="J44" s="88">
        <v>20</v>
      </c>
      <c r="K44" s="88">
        <v>0</v>
      </c>
      <c r="L44" s="88">
        <v>50</v>
      </c>
      <c r="M44" s="88">
        <v>50</v>
      </c>
      <c r="N44" s="90">
        <v>30</v>
      </c>
      <c r="O44" s="88">
        <v>50</v>
      </c>
      <c r="P44" s="88">
        <v>50</v>
      </c>
      <c r="Q44" s="88">
        <v>50</v>
      </c>
      <c r="R44" s="88">
        <v>0</v>
      </c>
      <c r="S44" s="88">
        <v>0</v>
      </c>
      <c r="T44" s="24">
        <v>30</v>
      </c>
      <c r="U44" s="25">
        <v>15</v>
      </c>
      <c r="V44" s="26">
        <f t="shared" si="1"/>
        <v>385</v>
      </c>
      <c r="W44" s="27">
        <f t="shared" si="2"/>
        <v>8</v>
      </c>
      <c r="X44" s="5"/>
      <c r="AH44" s="29"/>
    </row>
    <row r="45" spans="1:34" s="28" customFormat="1" ht="15.75" customHeight="1">
      <c r="A45" s="21" t="s">
        <v>28</v>
      </c>
      <c r="B45" s="46">
        <v>59</v>
      </c>
      <c r="C45" s="32" t="s">
        <v>26</v>
      </c>
      <c r="D45" s="88">
        <v>0</v>
      </c>
      <c r="E45" s="88">
        <v>0</v>
      </c>
      <c r="F45" s="71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90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24">
        <f aca="true" t="shared" si="3" ref="T45:T89">IF(COUNTIF(D45:P45,"&gt; 0")-5&lt;0,0,(COUNTIF(D45:P45,"&gt; 0")-5)*10)</f>
        <v>0</v>
      </c>
      <c r="U45" s="25">
        <v>0</v>
      </c>
      <c r="V45" s="26">
        <f t="shared" si="1"/>
        <v>0</v>
      </c>
      <c r="W45" s="27">
        <f t="shared" si="2"/>
        <v>0</v>
      </c>
      <c r="X45" s="5"/>
      <c r="AH45" s="29"/>
    </row>
    <row r="46" spans="1:34" s="28" customFormat="1" ht="15.75" customHeight="1">
      <c r="A46" s="21" t="s">
        <v>88</v>
      </c>
      <c r="B46" s="46">
        <v>62</v>
      </c>
      <c r="C46" s="32" t="s">
        <v>26</v>
      </c>
      <c r="D46" s="88">
        <v>0</v>
      </c>
      <c r="E46" s="88">
        <v>0</v>
      </c>
      <c r="F46" s="71">
        <v>0</v>
      </c>
      <c r="G46" s="88">
        <v>0</v>
      </c>
      <c r="H46" s="88">
        <v>50</v>
      </c>
      <c r="I46" s="88">
        <v>0</v>
      </c>
      <c r="J46" s="88">
        <v>0</v>
      </c>
      <c r="K46" s="89">
        <v>0</v>
      </c>
      <c r="L46" s="88">
        <v>0</v>
      </c>
      <c r="M46" s="89">
        <v>0</v>
      </c>
      <c r="N46" s="90">
        <v>40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24">
        <f t="shared" si="3"/>
        <v>0</v>
      </c>
      <c r="U46" s="25">
        <v>30</v>
      </c>
      <c r="V46" s="26">
        <f t="shared" si="1"/>
        <v>120</v>
      </c>
      <c r="W46" s="27">
        <f t="shared" si="2"/>
        <v>2</v>
      </c>
      <c r="X46" s="5"/>
      <c r="AH46" s="29"/>
    </row>
    <row r="47" spans="1:34" s="28" customFormat="1" ht="15.75" customHeight="1">
      <c r="A47" s="21" t="s">
        <v>137</v>
      </c>
      <c r="B47" s="46">
        <v>71</v>
      </c>
      <c r="C47" s="32" t="s">
        <v>26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9">
        <v>0</v>
      </c>
      <c r="N47" s="90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24">
        <f t="shared" si="3"/>
        <v>0</v>
      </c>
      <c r="U47" s="25">
        <v>0</v>
      </c>
      <c r="V47" s="26">
        <f t="shared" si="1"/>
        <v>0</v>
      </c>
      <c r="W47" s="27">
        <f t="shared" si="2"/>
        <v>0</v>
      </c>
      <c r="X47" s="5"/>
      <c r="AH47" s="29"/>
    </row>
    <row r="48" spans="1:34" s="28" customFormat="1" ht="13.5" customHeight="1">
      <c r="A48" s="21" t="s">
        <v>127</v>
      </c>
      <c r="B48" s="46">
        <v>25</v>
      </c>
      <c r="C48" s="32" t="s">
        <v>30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24">
        <f t="shared" si="3"/>
        <v>0</v>
      </c>
      <c r="U48" s="25">
        <v>0</v>
      </c>
      <c r="V48" s="26">
        <f t="shared" si="1"/>
        <v>0</v>
      </c>
      <c r="W48" s="27">
        <f t="shared" si="2"/>
        <v>0</v>
      </c>
      <c r="X48" s="5"/>
      <c r="AH48" s="29"/>
    </row>
    <row r="49" spans="1:34" s="28" customFormat="1" ht="15.75" customHeight="1">
      <c r="A49" s="21" t="s">
        <v>100</v>
      </c>
      <c r="B49" s="55">
        <v>27</v>
      </c>
      <c r="C49" s="23" t="s">
        <v>30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24">
        <f t="shared" si="3"/>
        <v>0</v>
      </c>
      <c r="U49" s="25">
        <v>0</v>
      </c>
      <c r="V49" s="26">
        <f t="shared" si="1"/>
        <v>0</v>
      </c>
      <c r="W49" s="27">
        <f t="shared" si="2"/>
        <v>0</v>
      </c>
      <c r="X49" s="5"/>
      <c r="AH49" s="29"/>
    </row>
    <row r="50" spans="1:34" s="28" customFormat="1" ht="15.75" customHeight="1">
      <c r="A50" s="21" t="s">
        <v>33</v>
      </c>
      <c r="B50" s="62">
        <v>28</v>
      </c>
      <c r="C50" s="23" t="s">
        <v>30</v>
      </c>
      <c r="D50" s="83">
        <v>0</v>
      </c>
      <c r="E50" s="83">
        <v>0</v>
      </c>
      <c r="F50" s="83">
        <v>0</v>
      </c>
      <c r="G50" s="83">
        <v>50</v>
      </c>
      <c r="H50" s="83">
        <v>0</v>
      </c>
      <c r="I50" s="83">
        <v>0</v>
      </c>
      <c r="J50" s="83">
        <v>50</v>
      </c>
      <c r="K50" s="83">
        <v>50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24">
        <f t="shared" si="3"/>
        <v>0</v>
      </c>
      <c r="U50" s="25">
        <v>0</v>
      </c>
      <c r="V50" s="26">
        <f t="shared" si="1"/>
        <v>150</v>
      </c>
      <c r="W50" s="27">
        <f t="shared" si="2"/>
        <v>3</v>
      </c>
      <c r="X50" s="5"/>
      <c r="AH50" s="29"/>
    </row>
    <row r="51" spans="1:34" s="28" customFormat="1" ht="15.75" customHeight="1">
      <c r="A51" s="21" t="s">
        <v>34</v>
      </c>
      <c r="B51" s="63">
        <v>32</v>
      </c>
      <c r="C51" s="23" t="s">
        <v>30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4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24">
        <f t="shared" si="3"/>
        <v>0</v>
      </c>
      <c r="U51" s="25">
        <v>0</v>
      </c>
      <c r="V51" s="26">
        <f t="shared" si="1"/>
        <v>0</v>
      </c>
      <c r="W51" s="27">
        <f t="shared" si="2"/>
        <v>0</v>
      </c>
      <c r="X51" s="5"/>
      <c r="AH51" s="29"/>
    </row>
    <row r="52" spans="1:34" s="28" customFormat="1" ht="15.75" customHeight="1">
      <c r="A52" s="21" t="s">
        <v>35</v>
      </c>
      <c r="B52" s="62">
        <v>33</v>
      </c>
      <c r="C52" s="23" t="s">
        <v>30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24">
        <f t="shared" si="3"/>
        <v>0</v>
      </c>
      <c r="U52" s="25">
        <v>0</v>
      </c>
      <c r="V52" s="26">
        <f t="shared" si="1"/>
        <v>0</v>
      </c>
      <c r="W52" s="27">
        <f t="shared" si="2"/>
        <v>0</v>
      </c>
      <c r="X52" s="5"/>
      <c r="AH52" s="29"/>
    </row>
    <row r="53" spans="1:34" s="28" customFormat="1" ht="15.75" customHeight="1">
      <c r="A53" s="21" t="s">
        <v>36</v>
      </c>
      <c r="B53" s="62">
        <v>33</v>
      </c>
      <c r="C53" s="23" t="s">
        <v>30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24">
        <f t="shared" si="3"/>
        <v>0</v>
      </c>
      <c r="U53" s="25">
        <v>0</v>
      </c>
      <c r="V53" s="26">
        <f t="shared" si="1"/>
        <v>0</v>
      </c>
      <c r="W53" s="27">
        <f t="shared" si="2"/>
        <v>0</v>
      </c>
      <c r="X53" s="5"/>
      <c r="AH53" s="29"/>
    </row>
    <row r="54" spans="1:34" s="28" customFormat="1" ht="15.75" customHeight="1">
      <c r="A54" s="102" t="s">
        <v>130</v>
      </c>
      <c r="B54" s="101">
        <v>33</v>
      </c>
      <c r="C54" s="101" t="s">
        <v>30</v>
      </c>
      <c r="D54" s="98">
        <v>0</v>
      </c>
      <c r="E54" s="98">
        <v>0</v>
      </c>
      <c r="F54" s="98">
        <v>0</v>
      </c>
      <c r="G54" s="98">
        <v>0</v>
      </c>
      <c r="H54" s="83">
        <v>0</v>
      </c>
      <c r="I54" s="83">
        <v>0</v>
      </c>
      <c r="J54" s="98">
        <v>40</v>
      </c>
      <c r="K54" s="98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24">
        <f t="shared" si="3"/>
        <v>0</v>
      </c>
      <c r="U54" s="25">
        <v>0</v>
      </c>
      <c r="V54" s="26">
        <f t="shared" si="1"/>
        <v>40</v>
      </c>
      <c r="W54" s="27">
        <f t="shared" si="2"/>
        <v>1</v>
      </c>
      <c r="X54" s="5"/>
      <c r="AH54" s="29"/>
    </row>
    <row r="55" spans="1:34" s="28" customFormat="1" ht="15.75" customHeight="1">
      <c r="A55" s="31" t="s">
        <v>37</v>
      </c>
      <c r="B55" s="64">
        <v>34</v>
      </c>
      <c r="C55" s="23" t="s">
        <v>30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24">
        <f t="shared" si="3"/>
        <v>0</v>
      </c>
      <c r="U55" s="25">
        <v>0</v>
      </c>
      <c r="V55" s="26">
        <f t="shared" si="1"/>
        <v>0</v>
      </c>
      <c r="W55" s="27">
        <f t="shared" si="2"/>
        <v>0</v>
      </c>
      <c r="X55" s="5"/>
      <c r="AH55" s="29"/>
    </row>
    <row r="56" spans="1:34" s="28" customFormat="1" ht="15.75" customHeight="1">
      <c r="A56" s="31" t="s">
        <v>32</v>
      </c>
      <c r="B56" s="64">
        <v>35</v>
      </c>
      <c r="C56" s="23" t="s">
        <v>30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24">
        <f t="shared" si="3"/>
        <v>0</v>
      </c>
      <c r="U56" s="25">
        <v>0</v>
      </c>
      <c r="V56" s="26">
        <f t="shared" si="1"/>
        <v>0</v>
      </c>
      <c r="W56" s="27">
        <f t="shared" si="2"/>
        <v>0</v>
      </c>
      <c r="X56" s="5"/>
      <c r="AH56" s="29"/>
    </row>
    <row r="57" spans="1:34" s="28" customFormat="1" ht="15.75" customHeight="1">
      <c r="A57" s="21" t="s">
        <v>107</v>
      </c>
      <c r="B57" s="62">
        <v>35</v>
      </c>
      <c r="C57" s="23" t="s">
        <v>30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91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24">
        <f t="shared" si="3"/>
        <v>0</v>
      </c>
      <c r="U57" s="25">
        <v>0</v>
      </c>
      <c r="V57" s="26">
        <f t="shared" si="1"/>
        <v>0</v>
      </c>
      <c r="W57" s="27">
        <f t="shared" si="2"/>
        <v>0</v>
      </c>
      <c r="X57" s="5"/>
      <c r="AH57" s="29"/>
    </row>
    <row r="58" spans="1:34" s="28" customFormat="1" ht="15.75" customHeight="1">
      <c r="A58" s="21" t="s">
        <v>125</v>
      </c>
      <c r="B58" s="62">
        <v>35</v>
      </c>
      <c r="C58" s="32" t="s">
        <v>30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91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24">
        <f t="shared" si="3"/>
        <v>0</v>
      </c>
      <c r="U58" s="25">
        <v>0</v>
      </c>
      <c r="V58" s="26">
        <f t="shared" si="1"/>
        <v>0</v>
      </c>
      <c r="W58" s="27">
        <f t="shared" si="2"/>
        <v>0</v>
      </c>
      <c r="X58" s="5"/>
      <c r="AH58" s="29"/>
    </row>
    <row r="59" spans="1:34" s="28" customFormat="1" ht="15.75" customHeight="1">
      <c r="A59" s="21" t="s">
        <v>108</v>
      </c>
      <c r="B59" s="65">
        <v>35</v>
      </c>
      <c r="C59" s="23" t="s">
        <v>30</v>
      </c>
      <c r="D59" s="83">
        <v>0</v>
      </c>
      <c r="E59" s="83">
        <v>0</v>
      </c>
      <c r="F59" s="83">
        <v>50</v>
      </c>
      <c r="G59" s="83">
        <v>0</v>
      </c>
      <c r="H59" s="83">
        <v>50</v>
      </c>
      <c r="I59" s="83">
        <v>0</v>
      </c>
      <c r="J59" s="83">
        <v>20</v>
      </c>
      <c r="K59" s="91">
        <v>40</v>
      </c>
      <c r="L59" s="83">
        <v>0</v>
      </c>
      <c r="M59" s="83">
        <v>0</v>
      </c>
      <c r="N59" s="91">
        <v>50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24">
        <f t="shared" si="3"/>
        <v>0</v>
      </c>
      <c r="U59" s="25">
        <v>0</v>
      </c>
      <c r="V59" s="26">
        <f t="shared" si="1"/>
        <v>210</v>
      </c>
      <c r="W59" s="27">
        <f t="shared" si="2"/>
        <v>5</v>
      </c>
      <c r="X59" s="5"/>
      <c r="AH59" s="29"/>
    </row>
    <row r="60" spans="1:34" s="28" customFormat="1" ht="15.75" customHeight="1">
      <c r="A60" s="21" t="s">
        <v>95</v>
      </c>
      <c r="B60" s="66">
        <v>38</v>
      </c>
      <c r="C60" s="23" t="s">
        <v>30</v>
      </c>
      <c r="D60" s="83">
        <v>50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30</v>
      </c>
      <c r="K60" s="91">
        <v>0</v>
      </c>
      <c r="L60" s="83">
        <v>0</v>
      </c>
      <c r="M60" s="83">
        <v>0</v>
      </c>
      <c r="N60" s="91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24">
        <f t="shared" si="3"/>
        <v>0</v>
      </c>
      <c r="U60" s="25">
        <v>0</v>
      </c>
      <c r="V60" s="26">
        <f t="shared" si="1"/>
        <v>80</v>
      </c>
      <c r="W60" s="27">
        <f t="shared" si="2"/>
        <v>2</v>
      </c>
      <c r="X60" s="5"/>
      <c r="AH60" s="29"/>
    </row>
    <row r="61" spans="1:34" s="28" customFormat="1" ht="15.75" customHeight="1">
      <c r="A61" s="21" t="s">
        <v>31</v>
      </c>
      <c r="B61" s="67">
        <v>38</v>
      </c>
      <c r="C61" s="23" t="s">
        <v>30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91">
        <v>0</v>
      </c>
      <c r="L61" s="83">
        <v>0</v>
      </c>
      <c r="M61" s="83">
        <v>0</v>
      </c>
      <c r="N61" s="91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24">
        <f t="shared" si="3"/>
        <v>0</v>
      </c>
      <c r="U61" s="25">
        <v>0</v>
      </c>
      <c r="V61" s="26">
        <f t="shared" si="1"/>
        <v>0</v>
      </c>
      <c r="W61" s="27">
        <f t="shared" si="2"/>
        <v>0</v>
      </c>
      <c r="X61" s="5"/>
      <c r="AH61" s="29"/>
    </row>
    <row r="62" spans="1:34" s="28" customFormat="1" ht="15.75" customHeight="1">
      <c r="A62" s="21" t="s">
        <v>110</v>
      </c>
      <c r="B62" s="65">
        <v>39</v>
      </c>
      <c r="C62" s="23" t="s">
        <v>30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91">
        <v>0</v>
      </c>
      <c r="L62" s="83">
        <v>0</v>
      </c>
      <c r="M62" s="83">
        <v>0</v>
      </c>
      <c r="N62" s="91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24">
        <f t="shared" si="3"/>
        <v>0</v>
      </c>
      <c r="U62" s="25">
        <v>0</v>
      </c>
      <c r="V62" s="26">
        <f t="shared" si="1"/>
        <v>0</v>
      </c>
      <c r="W62" s="27">
        <f t="shared" si="2"/>
        <v>0</v>
      </c>
      <c r="X62" s="5"/>
      <c r="AH62" s="29"/>
    </row>
    <row r="63" spans="1:34" s="28" customFormat="1" ht="15.75" customHeight="1">
      <c r="A63" s="21" t="s">
        <v>106</v>
      </c>
      <c r="B63" s="62">
        <v>40</v>
      </c>
      <c r="C63" s="32" t="s">
        <v>114</v>
      </c>
      <c r="D63" s="88">
        <v>40</v>
      </c>
      <c r="E63" s="88">
        <v>0</v>
      </c>
      <c r="F63" s="71">
        <v>0</v>
      </c>
      <c r="G63" s="88">
        <v>0</v>
      </c>
      <c r="H63" s="88">
        <v>0</v>
      </c>
      <c r="I63" s="88">
        <v>0</v>
      </c>
      <c r="J63" s="88">
        <v>0</v>
      </c>
      <c r="K63" s="90">
        <v>0</v>
      </c>
      <c r="L63" s="90">
        <v>0</v>
      </c>
      <c r="M63" s="88">
        <v>0</v>
      </c>
      <c r="N63" s="92">
        <v>50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24">
        <f t="shared" si="3"/>
        <v>0</v>
      </c>
      <c r="U63" s="25">
        <v>0</v>
      </c>
      <c r="V63" s="26">
        <f t="shared" si="1"/>
        <v>90</v>
      </c>
      <c r="W63" s="27">
        <f t="shared" si="2"/>
        <v>2</v>
      </c>
      <c r="X63" s="5"/>
      <c r="AH63" s="29"/>
    </row>
    <row r="64" spans="1:34" s="28" customFormat="1" ht="15.75" customHeight="1">
      <c r="A64" s="21" t="s">
        <v>42</v>
      </c>
      <c r="B64" s="68">
        <v>41</v>
      </c>
      <c r="C64" s="32" t="s">
        <v>114</v>
      </c>
      <c r="D64" s="88">
        <v>0</v>
      </c>
      <c r="E64" s="88">
        <v>0</v>
      </c>
      <c r="F64" s="71">
        <v>0</v>
      </c>
      <c r="G64" s="88">
        <v>0</v>
      </c>
      <c r="H64" s="88">
        <v>0</v>
      </c>
      <c r="I64" s="88">
        <v>0</v>
      </c>
      <c r="J64" s="88">
        <v>0</v>
      </c>
      <c r="K64" s="90">
        <v>0</v>
      </c>
      <c r="L64" s="90">
        <v>0</v>
      </c>
      <c r="M64" s="88">
        <v>0</v>
      </c>
      <c r="N64" s="90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24">
        <f t="shared" si="3"/>
        <v>0</v>
      </c>
      <c r="U64" s="25">
        <v>0</v>
      </c>
      <c r="V64" s="26">
        <f t="shared" si="1"/>
        <v>0</v>
      </c>
      <c r="W64" s="27">
        <f t="shared" si="2"/>
        <v>0</v>
      </c>
      <c r="X64" s="5"/>
      <c r="AH64" s="29"/>
    </row>
    <row r="65" spans="1:34" s="28" customFormat="1" ht="15.75" customHeight="1">
      <c r="A65" s="21" t="s">
        <v>38</v>
      </c>
      <c r="B65" s="64">
        <v>42</v>
      </c>
      <c r="C65" s="32" t="s">
        <v>114</v>
      </c>
      <c r="D65" s="71">
        <v>0</v>
      </c>
      <c r="E65" s="71">
        <v>0</v>
      </c>
      <c r="F65" s="71">
        <v>0</v>
      </c>
      <c r="G65" s="72">
        <v>0</v>
      </c>
      <c r="H65" s="88">
        <v>0</v>
      </c>
      <c r="I65" s="88">
        <v>0</v>
      </c>
      <c r="J65" s="88">
        <v>0</v>
      </c>
      <c r="K65" s="70">
        <v>0</v>
      </c>
      <c r="L65" s="90">
        <v>0</v>
      </c>
      <c r="M65" s="88">
        <v>0</v>
      </c>
      <c r="N65" s="90">
        <v>0</v>
      </c>
      <c r="O65" s="88">
        <v>0</v>
      </c>
      <c r="P65" s="88">
        <v>0</v>
      </c>
      <c r="Q65" s="88">
        <v>0</v>
      </c>
      <c r="R65" s="88">
        <v>0</v>
      </c>
      <c r="S65" s="71">
        <v>0</v>
      </c>
      <c r="T65" s="24">
        <f t="shared" si="3"/>
        <v>0</v>
      </c>
      <c r="U65" s="25">
        <v>0</v>
      </c>
      <c r="V65" s="26">
        <f t="shared" si="1"/>
        <v>0</v>
      </c>
      <c r="W65" s="27">
        <f t="shared" si="2"/>
        <v>0</v>
      </c>
      <c r="X65" s="5"/>
      <c r="AH65" s="29"/>
    </row>
    <row r="66" spans="1:24" ht="15.75" customHeight="1">
      <c r="A66" s="21" t="s">
        <v>132</v>
      </c>
      <c r="B66" s="55">
        <v>42</v>
      </c>
      <c r="C66" s="55" t="s">
        <v>121</v>
      </c>
      <c r="D66" s="71">
        <v>0</v>
      </c>
      <c r="E66" s="71">
        <v>0</v>
      </c>
      <c r="F66" s="71">
        <v>0</v>
      </c>
      <c r="G66" s="71">
        <v>0</v>
      </c>
      <c r="H66" s="88">
        <v>0</v>
      </c>
      <c r="I66" s="88">
        <v>0</v>
      </c>
      <c r="J66" s="88">
        <v>0</v>
      </c>
      <c r="K66" s="71">
        <v>0</v>
      </c>
      <c r="L66" s="90">
        <v>0</v>
      </c>
      <c r="M66" s="88">
        <v>0</v>
      </c>
      <c r="N66" s="90">
        <v>0</v>
      </c>
      <c r="O66" s="88">
        <v>0</v>
      </c>
      <c r="P66" s="88">
        <v>0</v>
      </c>
      <c r="Q66" s="88">
        <v>0</v>
      </c>
      <c r="R66" s="88">
        <v>0</v>
      </c>
      <c r="S66" s="71">
        <v>0</v>
      </c>
      <c r="T66" s="24">
        <v>0</v>
      </c>
      <c r="U66" s="25">
        <v>0</v>
      </c>
      <c r="V66" s="26">
        <f t="shared" si="1"/>
        <v>0</v>
      </c>
      <c r="W66" s="27">
        <f t="shared" si="2"/>
        <v>0</v>
      </c>
      <c r="X66" s="42"/>
    </row>
    <row r="67" spans="1:34" s="28" customFormat="1" ht="15.75" customHeight="1">
      <c r="A67" s="31" t="s">
        <v>40</v>
      </c>
      <c r="B67" s="65">
        <v>42</v>
      </c>
      <c r="C67" s="32" t="s">
        <v>114</v>
      </c>
      <c r="D67" s="71">
        <v>50</v>
      </c>
      <c r="E67" s="71">
        <v>0</v>
      </c>
      <c r="F67" s="71">
        <v>0</v>
      </c>
      <c r="G67" s="71">
        <v>0</v>
      </c>
      <c r="H67" s="88">
        <v>0</v>
      </c>
      <c r="I67" s="88">
        <v>0</v>
      </c>
      <c r="J67" s="70">
        <v>50</v>
      </c>
      <c r="K67" s="70">
        <v>0</v>
      </c>
      <c r="L67" s="90">
        <v>0</v>
      </c>
      <c r="M67" s="88">
        <v>0</v>
      </c>
      <c r="N67" s="90">
        <v>0</v>
      </c>
      <c r="O67" s="88">
        <v>0</v>
      </c>
      <c r="P67" s="88">
        <v>0</v>
      </c>
      <c r="Q67" s="88">
        <v>0</v>
      </c>
      <c r="R67" s="88">
        <v>0</v>
      </c>
      <c r="S67" s="71">
        <v>0</v>
      </c>
      <c r="T67" s="24">
        <f t="shared" si="3"/>
        <v>0</v>
      </c>
      <c r="U67" s="25">
        <v>0</v>
      </c>
      <c r="V67" s="26">
        <f t="shared" si="1"/>
        <v>100</v>
      </c>
      <c r="W67" s="27">
        <f t="shared" si="2"/>
        <v>2</v>
      </c>
      <c r="X67" s="5"/>
      <c r="AH67" s="29"/>
    </row>
    <row r="68" spans="1:34" s="28" customFormat="1" ht="15.75" customHeight="1">
      <c r="A68" s="31" t="s">
        <v>111</v>
      </c>
      <c r="B68" s="65">
        <v>42</v>
      </c>
      <c r="C68" s="32" t="s">
        <v>114</v>
      </c>
      <c r="D68" s="71">
        <v>30</v>
      </c>
      <c r="E68" s="71">
        <v>0</v>
      </c>
      <c r="F68" s="71">
        <v>0</v>
      </c>
      <c r="G68" s="72">
        <v>50</v>
      </c>
      <c r="H68" s="88">
        <v>0</v>
      </c>
      <c r="I68" s="88">
        <v>0</v>
      </c>
      <c r="J68" s="73">
        <v>40</v>
      </c>
      <c r="K68" s="73">
        <v>0</v>
      </c>
      <c r="L68" s="90">
        <v>0</v>
      </c>
      <c r="M68" s="88">
        <v>0</v>
      </c>
      <c r="N68" s="71">
        <v>40</v>
      </c>
      <c r="O68" s="88">
        <v>0</v>
      </c>
      <c r="P68" s="71">
        <v>50</v>
      </c>
      <c r="Q68" s="88">
        <v>0</v>
      </c>
      <c r="R68" s="88">
        <v>0</v>
      </c>
      <c r="S68" s="71">
        <v>50</v>
      </c>
      <c r="T68" s="24">
        <v>10</v>
      </c>
      <c r="U68" s="25">
        <v>0</v>
      </c>
      <c r="V68" s="26">
        <f aca="true" t="shared" si="4" ref="V68:V90">SUM(D68:U68)</f>
        <v>270</v>
      </c>
      <c r="W68" s="27">
        <f aca="true" t="shared" si="5" ref="W68:W90">COUNTIF(D68:S68,"&gt; 0")</f>
        <v>6</v>
      </c>
      <c r="X68" s="5"/>
      <c r="AH68" s="29"/>
    </row>
    <row r="69" spans="1:34" s="28" customFormat="1" ht="15.75" customHeight="1">
      <c r="A69" s="21" t="s">
        <v>104</v>
      </c>
      <c r="B69" s="69">
        <v>42</v>
      </c>
      <c r="C69" s="32" t="s">
        <v>114</v>
      </c>
      <c r="D69" s="72">
        <v>0</v>
      </c>
      <c r="E69" s="71">
        <v>50</v>
      </c>
      <c r="F69" s="71">
        <v>50</v>
      </c>
      <c r="G69" s="71">
        <v>0</v>
      </c>
      <c r="H69" s="88">
        <v>0</v>
      </c>
      <c r="I69" s="88">
        <v>0</v>
      </c>
      <c r="J69" s="70">
        <v>30</v>
      </c>
      <c r="K69" s="72">
        <v>0</v>
      </c>
      <c r="L69" s="90">
        <v>0</v>
      </c>
      <c r="M69" s="88">
        <v>0</v>
      </c>
      <c r="N69" s="70">
        <v>0</v>
      </c>
      <c r="O69" s="88">
        <v>50</v>
      </c>
      <c r="P69" s="72">
        <v>0</v>
      </c>
      <c r="Q69" s="72">
        <v>40</v>
      </c>
      <c r="R69" s="88">
        <v>0</v>
      </c>
      <c r="S69" s="72">
        <v>0</v>
      </c>
      <c r="T69" s="24">
        <f t="shared" si="3"/>
        <v>0</v>
      </c>
      <c r="U69" s="25">
        <v>0</v>
      </c>
      <c r="V69" s="26">
        <f t="shared" si="4"/>
        <v>220</v>
      </c>
      <c r="W69" s="27">
        <f t="shared" si="5"/>
        <v>5</v>
      </c>
      <c r="X69" s="5"/>
      <c r="AH69" s="29"/>
    </row>
    <row r="70" spans="1:34" s="28" customFormat="1" ht="15.75" customHeight="1">
      <c r="A70" s="21" t="s">
        <v>101</v>
      </c>
      <c r="B70" s="64">
        <v>43</v>
      </c>
      <c r="C70" s="32" t="s">
        <v>114</v>
      </c>
      <c r="D70" s="71">
        <v>20</v>
      </c>
      <c r="E70" s="71">
        <v>0</v>
      </c>
      <c r="F70" s="71">
        <v>0</v>
      </c>
      <c r="G70" s="71">
        <v>0</v>
      </c>
      <c r="H70" s="88">
        <v>0</v>
      </c>
      <c r="I70" s="88">
        <v>0</v>
      </c>
      <c r="J70" s="70">
        <v>0</v>
      </c>
      <c r="K70" s="71">
        <v>0</v>
      </c>
      <c r="L70" s="90">
        <v>0</v>
      </c>
      <c r="M70" s="88">
        <v>0</v>
      </c>
      <c r="N70" s="70">
        <v>0</v>
      </c>
      <c r="O70" s="88">
        <v>0</v>
      </c>
      <c r="P70" s="72">
        <v>0</v>
      </c>
      <c r="Q70" s="71">
        <v>0</v>
      </c>
      <c r="R70" s="88">
        <v>0</v>
      </c>
      <c r="S70" s="72">
        <v>0</v>
      </c>
      <c r="T70" s="24">
        <f t="shared" si="3"/>
        <v>0</v>
      </c>
      <c r="U70" s="25">
        <v>0</v>
      </c>
      <c r="V70" s="26">
        <f t="shared" si="4"/>
        <v>20</v>
      </c>
      <c r="W70" s="27">
        <f t="shared" si="5"/>
        <v>1</v>
      </c>
      <c r="X70" s="5"/>
      <c r="AH70" s="29"/>
    </row>
    <row r="71" spans="1:34" s="28" customFormat="1" ht="15.75" customHeight="1">
      <c r="A71" s="21" t="s">
        <v>41</v>
      </c>
      <c r="B71" s="63">
        <v>43</v>
      </c>
      <c r="C71" s="32" t="s">
        <v>114</v>
      </c>
      <c r="D71" s="71">
        <v>0</v>
      </c>
      <c r="E71" s="71">
        <v>0</v>
      </c>
      <c r="F71" s="71">
        <v>0</v>
      </c>
      <c r="G71" s="71">
        <v>0</v>
      </c>
      <c r="H71" s="88">
        <v>0</v>
      </c>
      <c r="I71" s="88">
        <v>0</v>
      </c>
      <c r="J71" s="70">
        <v>0</v>
      </c>
      <c r="K71" s="72">
        <v>0</v>
      </c>
      <c r="L71" s="90">
        <v>0</v>
      </c>
      <c r="M71" s="88">
        <v>0</v>
      </c>
      <c r="N71" s="70">
        <v>0</v>
      </c>
      <c r="O71" s="88">
        <v>0</v>
      </c>
      <c r="P71" s="72">
        <v>0</v>
      </c>
      <c r="Q71" s="71">
        <v>50</v>
      </c>
      <c r="R71" s="88">
        <v>0</v>
      </c>
      <c r="S71" s="72">
        <v>0</v>
      </c>
      <c r="T71" s="24">
        <f t="shared" si="3"/>
        <v>0</v>
      </c>
      <c r="U71" s="25">
        <v>0</v>
      </c>
      <c r="V71" s="26">
        <f t="shared" si="4"/>
        <v>50</v>
      </c>
      <c r="W71" s="27">
        <f t="shared" si="5"/>
        <v>1</v>
      </c>
      <c r="X71" s="5"/>
      <c r="AH71" s="29"/>
    </row>
    <row r="72" spans="1:34" s="28" customFormat="1" ht="15.75" customHeight="1">
      <c r="A72" s="21" t="s">
        <v>103</v>
      </c>
      <c r="B72" s="67">
        <v>44</v>
      </c>
      <c r="C72" s="32" t="s">
        <v>114</v>
      </c>
      <c r="D72" s="71">
        <v>0</v>
      </c>
      <c r="E72" s="71">
        <v>0</v>
      </c>
      <c r="F72" s="71">
        <v>0</v>
      </c>
      <c r="G72" s="71">
        <v>0</v>
      </c>
      <c r="H72" s="88">
        <v>0</v>
      </c>
      <c r="I72" s="88">
        <v>0</v>
      </c>
      <c r="J72" s="70">
        <v>0</v>
      </c>
      <c r="K72" s="71">
        <v>0</v>
      </c>
      <c r="L72" s="90">
        <v>0</v>
      </c>
      <c r="M72" s="88">
        <v>0</v>
      </c>
      <c r="N72" s="70">
        <v>0</v>
      </c>
      <c r="O72" s="88">
        <v>0</v>
      </c>
      <c r="P72" s="72">
        <v>0</v>
      </c>
      <c r="Q72" s="71">
        <v>0</v>
      </c>
      <c r="R72" s="88">
        <v>0</v>
      </c>
      <c r="S72" s="72">
        <v>0</v>
      </c>
      <c r="T72" s="24">
        <f t="shared" si="3"/>
        <v>0</v>
      </c>
      <c r="U72" s="25">
        <v>0</v>
      </c>
      <c r="V72" s="26">
        <f t="shared" si="4"/>
        <v>0</v>
      </c>
      <c r="W72" s="27">
        <f t="shared" si="5"/>
        <v>0</v>
      </c>
      <c r="X72" s="5"/>
      <c r="AH72" s="29"/>
    </row>
    <row r="73" spans="1:34" s="28" customFormat="1" ht="15.75" customHeight="1">
      <c r="A73" s="31" t="s">
        <v>129</v>
      </c>
      <c r="B73" s="61">
        <v>43</v>
      </c>
      <c r="C73" s="61" t="s">
        <v>121</v>
      </c>
      <c r="D73" s="71">
        <v>0</v>
      </c>
      <c r="E73" s="71">
        <v>0</v>
      </c>
      <c r="F73" s="71">
        <v>0</v>
      </c>
      <c r="G73" s="71">
        <v>0</v>
      </c>
      <c r="H73" s="71">
        <v>50</v>
      </c>
      <c r="I73" s="88">
        <v>0</v>
      </c>
      <c r="J73" s="70">
        <v>0</v>
      </c>
      <c r="K73" s="71">
        <v>0</v>
      </c>
      <c r="L73" s="90">
        <v>0</v>
      </c>
      <c r="M73" s="88">
        <v>0</v>
      </c>
      <c r="N73" s="70">
        <v>0</v>
      </c>
      <c r="O73" s="88">
        <v>0</v>
      </c>
      <c r="P73" s="72">
        <v>0</v>
      </c>
      <c r="Q73" s="71">
        <v>0</v>
      </c>
      <c r="R73" s="88">
        <v>0</v>
      </c>
      <c r="S73" s="72">
        <v>0</v>
      </c>
      <c r="T73" s="24">
        <f t="shared" si="3"/>
        <v>0</v>
      </c>
      <c r="U73" s="25">
        <v>0</v>
      </c>
      <c r="V73" s="26">
        <f t="shared" si="4"/>
        <v>50</v>
      </c>
      <c r="W73" s="27">
        <f t="shared" si="5"/>
        <v>1</v>
      </c>
      <c r="X73" s="5"/>
      <c r="AH73" s="29"/>
    </row>
    <row r="74" spans="1:34" s="28" customFormat="1" ht="15.75" customHeight="1">
      <c r="A74" s="21" t="s">
        <v>120</v>
      </c>
      <c r="B74" s="67">
        <v>45</v>
      </c>
      <c r="C74" s="32" t="s">
        <v>121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88">
        <v>0</v>
      </c>
      <c r="J74" s="70">
        <v>0</v>
      </c>
      <c r="K74" s="71">
        <v>0</v>
      </c>
      <c r="L74" s="90">
        <v>0</v>
      </c>
      <c r="M74" s="88">
        <v>0</v>
      </c>
      <c r="N74" s="70">
        <v>0</v>
      </c>
      <c r="O74" s="88">
        <v>0</v>
      </c>
      <c r="P74" s="72">
        <v>0</v>
      </c>
      <c r="Q74" s="71">
        <v>0</v>
      </c>
      <c r="R74" s="88">
        <v>0</v>
      </c>
      <c r="S74" s="72">
        <v>0</v>
      </c>
      <c r="T74" s="24">
        <f t="shared" si="3"/>
        <v>0</v>
      </c>
      <c r="U74" s="25">
        <v>0</v>
      </c>
      <c r="V74" s="26">
        <f t="shared" si="4"/>
        <v>0</v>
      </c>
      <c r="W74" s="27">
        <f t="shared" si="5"/>
        <v>0</v>
      </c>
      <c r="X74" s="5"/>
      <c r="AH74" s="29"/>
    </row>
    <row r="75" spans="1:34" s="28" customFormat="1" ht="15.75" customHeight="1">
      <c r="A75" s="21" t="s">
        <v>105</v>
      </c>
      <c r="B75" s="64">
        <v>47</v>
      </c>
      <c r="C75" s="32" t="s">
        <v>114</v>
      </c>
      <c r="D75" s="71">
        <v>0</v>
      </c>
      <c r="E75" s="70">
        <v>0</v>
      </c>
      <c r="F75" s="71">
        <v>0</v>
      </c>
      <c r="G75" s="71">
        <v>0</v>
      </c>
      <c r="H75" s="71">
        <v>0</v>
      </c>
      <c r="I75" s="88">
        <v>0</v>
      </c>
      <c r="J75" s="70">
        <v>0</v>
      </c>
      <c r="K75" s="72">
        <v>0</v>
      </c>
      <c r="L75" s="90">
        <v>0</v>
      </c>
      <c r="M75" s="88">
        <v>0</v>
      </c>
      <c r="N75" s="70">
        <v>0</v>
      </c>
      <c r="O75" s="88">
        <v>0</v>
      </c>
      <c r="P75" s="72">
        <v>0</v>
      </c>
      <c r="Q75" s="71">
        <v>0</v>
      </c>
      <c r="R75" s="88">
        <v>0</v>
      </c>
      <c r="S75" s="72">
        <v>0</v>
      </c>
      <c r="T75" s="24">
        <f t="shared" si="3"/>
        <v>0</v>
      </c>
      <c r="U75" s="25">
        <v>0</v>
      </c>
      <c r="V75" s="26">
        <f t="shared" si="4"/>
        <v>0</v>
      </c>
      <c r="W75" s="27">
        <f t="shared" si="5"/>
        <v>0</v>
      </c>
      <c r="X75" s="5"/>
      <c r="AH75" s="29"/>
    </row>
    <row r="76" spans="1:34" s="28" customFormat="1" ht="15.75" customHeight="1">
      <c r="A76" s="21" t="s">
        <v>138</v>
      </c>
      <c r="B76" s="64">
        <v>49</v>
      </c>
      <c r="C76" s="32" t="s">
        <v>121</v>
      </c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90">
        <v>0</v>
      </c>
      <c r="M76" s="88">
        <v>0</v>
      </c>
      <c r="N76" s="70">
        <v>0</v>
      </c>
      <c r="O76" s="88">
        <v>0</v>
      </c>
      <c r="P76" s="72">
        <v>0</v>
      </c>
      <c r="Q76" s="71">
        <v>0</v>
      </c>
      <c r="R76" s="88">
        <v>0</v>
      </c>
      <c r="S76" s="72">
        <v>0</v>
      </c>
      <c r="T76" s="24"/>
      <c r="U76" s="25">
        <v>0</v>
      </c>
      <c r="V76" s="26"/>
      <c r="W76" s="27">
        <f t="shared" si="5"/>
        <v>0</v>
      </c>
      <c r="X76" s="5"/>
      <c r="AH76" s="29"/>
    </row>
    <row r="77" spans="1:34" s="28" customFormat="1" ht="15.75" customHeight="1">
      <c r="A77" s="21" t="s">
        <v>39</v>
      </c>
      <c r="B77" s="65">
        <v>49</v>
      </c>
      <c r="C77" s="32" t="s">
        <v>114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88">
        <v>0</v>
      </c>
      <c r="J77" s="70">
        <v>0</v>
      </c>
      <c r="K77" s="70">
        <v>0</v>
      </c>
      <c r="L77" s="90">
        <v>0</v>
      </c>
      <c r="M77" s="88">
        <v>0</v>
      </c>
      <c r="N77" s="70">
        <v>0</v>
      </c>
      <c r="O77" s="88">
        <v>0</v>
      </c>
      <c r="P77" s="72">
        <v>0</v>
      </c>
      <c r="Q77" s="71">
        <v>0</v>
      </c>
      <c r="R77" s="88">
        <v>0</v>
      </c>
      <c r="S77" s="72">
        <v>0</v>
      </c>
      <c r="T77" s="24">
        <f t="shared" si="3"/>
        <v>0</v>
      </c>
      <c r="U77" s="25">
        <v>0</v>
      </c>
      <c r="V77" s="26">
        <f t="shared" si="4"/>
        <v>0</v>
      </c>
      <c r="W77" s="27">
        <f t="shared" si="5"/>
        <v>0</v>
      </c>
      <c r="X77" s="5"/>
      <c r="AH77" s="29"/>
    </row>
    <row r="78" spans="1:34" s="28" customFormat="1" ht="15.75" customHeight="1">
      <c r="A78" s="21" t="s">
        <v>117</v>
      </c>
      <c r="B78" s="65">
        <v>51</v>
      </c>
      <c r="C78" s="32" t="s">
        <v>43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40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24">
        <f t="shared" si="3"/>
        <v>0</v>
      </c>
      <c r="U78" s="25">
        <v>0</v>
      </c>
      <c r="V78" s="26">
        <f t="shared" si="4"/>
        <v>40</v>
      </c>
      <c r="W78" s="27">
        <f t="shared" si="5"/>
        <v>1</v>
      </c>
      <c r="X78" s="5"/>
      <c r="AH78" s="29"/>
    </row>
    <row r="79" spans="1:34" s="28" customFormat="1" ht="15.75" customHeight="1">
      <c r="A79" s="21" t="s">
        <v>45</v>
      </c>
      <c r="B79" s="64">
        <v>51</v>
      </c>
      <c r="C79" s="32" t="s">
        <v>115</v>
      </c>
      <c r="D79" s="80">
        <v>50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2">
        <v>0</v>
      </c>
      <c r="K79" s="80">
        <v>0</v>
      </c>
      <c r="L79" s="80">
        <v>0</v>
      </c>
      <c r="M79" s="80">
        <v>0</v>
      </c>
      <c r="N79" s="82">
        <v>50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24">
        <f>IF(COUNTIF(D79:P79,"&gt; 0")-5&lt;0,0,(COUNTIF(D79:P79,"&gt; 0")-5)*10)</f>
        <v>0</v>
      </c>
      <c r="U79" s="25">
        <v>0</v>
      </c>
      <c r="V79" s="26">
        <f t="shared" si="4"/>
        <v>100</v>
      </c>
      <c r="W79" s="27">
        <f t="shared" si="5"/>
        <v>2</v>
      </c>
      <c r="X79" s="5"/>
      <c r="AH79" s="29"/>
    </row>
    <row r="80" spans="1:34" s="28" customFormat="1" ht="15.75" customHeight="1">
      <c r="A80" s="21" t="s">
        <v>97</v>
      </c>
      <c r="B80" s="65">
        <v>52</v>
      </c>
      <c r="C80" s="32" t="s">
        <v>115</v>
      </c>
      <c r="D80" s="80">
        <v>40</v>
      </c>
      <c r="E80" s="80">
        <v>0</v>
      </c>
      <c r="F80" s="80">
        <v>40</v>
      </c>
      <c r="G80" s="80">
        <v>0</v>
      </c>
      <c r="H80" s="80">
        <v>40</v>
      </c>
      <c r="I80" s="80">
        <v>0</v>
      </c>
      <c r="J80" s="82">
        <v>40</v>
      </c>
      <c r="K80" s="82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24">
        <f t="shared" si="3"/>
        <v>0</v>
      </c>
      <c r="U80" s="25">
        <v>0</v>
      </c>
      <c r="V80" s="26">
        <f t="shared" si="4"/>
        <v>160</v>
      </c>
      <c r="W80" s="27">
        <f t="shared" si="5"/>
        <v>4</v>
      </c>
      <c r="X80" s="5"/>
      <c r="AH80" s="29"/>
    </row>
    <row r="81" spans="1:34" s="28" customFormat="1" ht="15.75" customHeight="1">
      <c r="A81" s="21" t="s">
        <v>44</v>
      </c>
      <c r="B81" s="64">
        <v>53</v>
      </c>
      <c r="C81" s="32" t="s">
        <v>115</v>
      </c>
      <c r="D81" s="80">
        <v>0</v>
      </c>
      <c r="E81" s="80">
        <v>0</v>
      </c>
      <c r="F81" s="80">
        <v>0</v>
      </c>
      <c r="G81" s="80">
        <v>0</v>
      </c>
      <c r="H81" s="81">
        <v>0</v>
      </c>
      <c r="I81" s="80">
        <v>0</v>
      </c>
      <c r="J81" s="82">
        <v>0</v>
      </c>
      <c r="K81" s="93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24">
        <f t="shared" si="3"/>
        <v>0</v>
      </c>
      <c r="U81" s="25">
        <v>0</v>
      </c>
      <c r="V81" s="26">
        <f t="shared" si="4"/>
        <v>0</v>
      </c>
      <c r="W81" s="27">
        <f t="shared" si="5"/>
        <v>0</v>
      </c>
      <c r="X81" s="5"/>
      <c r="AH81" s="29"/>
    </row>
    <row r="82" spans="1:34" s="28" customFormat="1" ht="15.75" customHeight="1">
      <c r="A82" s="30" t="s">
        <v>47</v>
      </c>
      <c r="B82" s="64">
        <v>54</v>
      </c>
      <c r="C82" s="32" t="s">
        <v>115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2">
        <v>0</v>
      </c>
      <c r="K82" s="82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0</v>
      </c>
      <c r="T82" s="24">
        <f t="shared" si="3"/>
        <v>0</v>
      </c>
      <c r="U82" s="25">
        <v>0</v>
      </c>
      <c r="V82" s="26">
        <f t="shared" si="4"/>
        <v>0</v>
      </c>
      <c r="W82" s="27">
        <f t="shared" si="5"/>
        <v>0</v>
      </c>
      <c r="X82" s="5"/>
      <c r="AH82" s="29"/>
    </row>
    <row r="83" spans="1:34" s="28" customFormat="1" ht="15.75" customHeight="1">
      <c r="A83" s="30" t="s">
        <v>135</v>
      </c>
      <c r="B83" s="64">
        <v>54</v>
      </c>
      <c r="C83" s="32" t="s">
        <v>43</v>
      </c>
      <c r="D83" s="80">
        <v>0</v>
      </c>
      <c r="E83" s="80">
        <v>50</v>
      </c>
      <c r="F83" s="80">
        <v>50</v>
      </c>
      <c r="G83" s="80">
        <v>0</v>
      </c>
      <c r="H83" s="80">
        <v>50</v>
      </c>
      <c r="I83" s="80">
        <v>0</v>
      </c>
      <c r="J83" s="82">
        <v>50</v>
      </c>
      <c r="K83" s="82">
        <v>50</v>
      </c>
      <c r="L83" s="80">
        <v>0</v>
      </c>
      <c r="M83" s="80">
        <v>0</v>
      </c>
      <c r="N83" s="80">
        <v>0</v>
      </c>
      <c r="O83" s="80">
        <v>50</v>
      </c>
      <c r="P83" s="80">
        <v>0</v>
      </c>
      <c r="Q83" s="80">
        <v>0</v>
      </c>
      <c r="R83" s="80">
        <v>0</v>
      </c>
      <c r="S83" s="80">
        <v>0</v>
      </c>
      <c r="T83" s="24">
        <f t="shared" si="3"/>
        <v>10</v>
      </c>
      <c r="U83" s="25">
        <v>45</v>
      </c>
      <c r="V83" s="26">
        <f t="shared" si="4"/>
        <v>355</v>
      </c>
      <c r="W83" s="27">
        <f t="shared" si="5"/>
        <v>6</v>
      </c>
      <c r="X83" s="5"/>
      <c r="AH83" s="29"/>
    </row>
    <row r="84" spans="1:34" s="28" customFormat="1" ht="15.75" customHeight="1">
      <c r="A84" s="30" t="s">
        <v>96</v>
      </c>
      <c r="B84" s="65">
        <v>57</v>
      </c>
      <c r="C84" s="32" t="s">
        <v>115</v>
      </c>
      <c r="D84" s="80">
        <v>0</v>
      </c>
      <c r="E84" s="80">
        <v>0</v>
      </c>
      <c r="F84" s="80">
        <v>0</v>
      </c>
      <c r="G84" s="80">
        <v>0</v>
      </c>
      <c r="H84" s="80">
        <v>30</v>
      </c>
      <c r="I84" s="80">
        <v>0</v>
      </c>
      <c r="J84" s="82">
        <v>0</v>
      </c>
      <c r="K84" s="82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24">
        <f t="shared" si="3"/>
        <v>0</v>
      </c>
      <c r="U84" s="25">
        <v>0</v>
      </c>
      <c r="V84" s="26">
        <f t="shared" si="4"/>
        <v>30</v>
      </c>
      <c r="W84" s="27">
        <f t="shared" si="5"/>
        <v>1</v>
      </c>
      <c r="X84" s="5"/>
      <c r="AH84" s="29"/>
    </row>
    <row r="85" spans="1:34" s="28" customFormat="1" ht="15.75" customHeight="1">
      <c r="A85" s="30" t="s">
        <v>98</v>
      </c>
      <c r="B85" s="62">
        <v>57</v>
      </c>
      <c r="C85" s="32" t="s">
        <v>115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2">
        <v>0</v>
      </c>
      <c r="K85" s="82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24">
        <f t="shared" si="3"/>
        <v>0</v>
      </c>
      <c r="U85" s="25">
        <v>0</v>
      </c>
      <c r="V85" s="26">
        <f t="shared" si="4"/>
        <v>0</v>
      </c>
      <c r="W85" s="27">
        <f t="shared" si="5"/>
        <v>0</v>
      </c>
      <c r="X85" s="5"/>
      <c r="AH85" s="29"/>
    </row>
    <row r="86" spans="1:34" s="28" customFormat="1" ht="15.75" customHeight="1">
      <c r="A86" s="30" t="s">
        <v>109</v>
      </c>
      <c r="B86" s="62">
        <v>57</v>
      </c>
      <c r="C86" s="32" t="s">
        <v>115</v>
      </c>
      <c r="D86" s="80">
        <v>0</v>
      </c>
      <c r="E86" s="80">
        <v>40</v>
      </c>
      <c r="F86" s="80">
        <v>0</v>
      </c>
      <c r="G86" s="80">
        <v>0</v>
      </c>
      <c r="H86" s="80">
        <v>0</v>
      </c>
      <c r="I86" s="80">
        <v>0</v>
      </c>
      <c r="J86" s="82">
        <v>30</v>
      </c>
      <c r="K86" s="82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24">
        <f t="shared" si="3"/>
        <v>0</v>
      </c>
      <c r="U86" s="25">
        <v>0</v>
      </c>
      <c r="V86" s="26">
        <f t="shared" si="4"/>
        <v>70</v>
      </c>
      <c r="W86" s="27">
        <f t="shared" si="5"/>
        <v>2</v>
      </c>
      <c r="X86" s="5"/>
      <c r="AH86" s="29"/>
    </row>
    <row r="87" spans="1:34" s="28" customFormat="1" ht="15.75" customHeight="1">
      <c r="A87" s="30" t="s">
        <v>99</v>
      </c>
      <c r="B87" s="65">
        <v>57</v>
      </c>
      <c r="C87" s="32" t="s">
        <v>115</v>
      </c>
      <c r="D87" s="80">
        <v>30</v>
      </c>
      <c r="E87" s="80">
        <v>0</v>
      </c>
      <c r="F87" s="80">
        <v>0</v>
      </c>
      <c r="G87" s="80">
        <v>0</v>
      </c>
      <c r="H87" s="80">
        <v>20</v>
      </c>
      <c r="I87" s="80">
        <v>0</v>
      </c>
      <c r="J87" s="82">
        <v>0</v>
      </c>
      <c r="K87" s="82">
        <v>0</v>
      </c>
      <c r="L87" s="80">
        <v>0</v>
      </c>
      <c r="M87" s="80">
        <v>0</v>
      </c>
      <c r="N87" s="80">
        <v>0</v>
      </c>
      <c r="O87" s="80">
        <v>0</v>
      </c>
      <c r="P87" s="80">
        <v>50</v>
      </c>
      <c r="Q87" s="80">
        <v>50</v>
      </c>
      <c r="R87" s="80">
        <v>0</v>
      </c>
      <c r="S87" s="80">
        <v>0</v>
      </c>
      <c r="T87" s="24">
        <f t="shared" si="3"/>
        <v>0</v>
      </c>
      <c r="U87" s="25">
        <v>0</v>
      </c>
      <c r="V87" s="26">
        <f t="shared" si="4"/>
        <v>150</v>
      </c>
      <c r="W87" s="27">
        <f t="shared" si="5"/>
        <v>4</v>
      </c>
      <c r="X87" s="5"/>
      <c r="AH87" s="29"/>
    </row>
    <row r="88" spans="1:34" s="28" customFormat="1" ht="15.75" customHeight="1">
      <c r="A88" s="21" t="s">
        <v>102</v>
      </c>
      <c r="B88" s="67">
        <v>61</v>
      </c>
      <c r="C88" s="32" t="s">
        <v>115</v>
      </c>
      <c r="D88" s="94">
        <v>0</v>
      </c>
      <c r="E88" s="95">
        <v>0</v>
      </c>
      <c r="F88" s="80">
        <v>0</v>
      </c>
      <c r="G88" s="80">
        <v>0</v>
      </c>
      <c r="H88" s="97">
        <v>0</v>
      </c>
      <c r="I88" s="80">
        <v>0</v>
      </c>
      <c r="J88" s="96">
        <v>0</v>
      </c>
      <c r="K88" s="97">
        <v>0</v>
      </c>
      <c r="L88" s="80">
        <v>0</v>
      </c>
      <c r="M88" s="96">
        <v>0</v>
      </c>
      <c r="N88" s="80">
        <v>0</v>
      </c>
      <c r="O88" s="80">
        <v>0</v>
      </c>
      <c r="P88" s="96">
        <v>0</v>
      </c>
      <c r="Q88" s="96">
        <v>0</v>
      </c>
      <c r="R88" s="80">
        <v>0</v>
      </c>
      <c r="S88" s="80">
        <v>0</v>
      </c>
      <c r="T88" s="24">
        <f t="shared" si="3"/>
        <v>0</v>
      </c>
      <c r="U88" s="25">
        <v>0</v>
      </c>
      <c r="V88" s="26">
        <f t="shared" si="4"/>
        <v>0</v>
      </c>
      <c r="W88" s="27">
        <f t="shared" si="5"/>
        <v>0</v>
      </c>
      <c r="X88" s="5"/>
      <c r="AH88" s="29"/>
    </row>
    <row r="89" spans="1:34" s="28" customFormat="1" ht="15.75" customHeight="1">
      <c r="A89" s="21" t="s">
        <v>94</v>
      </c>
      <c r="B89" s="67">
        <v>64</v>
      </c>
      <c r="C89" s="32" t="s">
        <v>43</v>
      </c>
      <c r="D89" s="94">
        <v>20</v>
      </c>
      <c r="E89" s="95">
        <v>0</v>
      </c>
      <c r="F89" s="80">
        <v>0</v>
      </c>
      <c r="G89" s="80">
        <v>0</v>
      </c>
      <c r="H89" s="97">
        <v>0</v>
      </c>
      <c r="I89" s="97">
        <v>0</v>
      </c>
      <c r="J89" s="96">
        <v>20</v>
      </c>
      <c r="K89" s="97">
        <v>0</v>
      </c>
      <c r="L89" s="97">
        <v>50</v>
      </c>
      <c r="M89" s="96">
        <v>50</v>
      </c>
      <c r="N89" s="80">
        <v>0</v>
      </c>
      <c r="O89" s="96">
        <v>40</v>
      </c>
      <c r="P89" s="96">
        <v>40</v>
      </c>
      <c r="Q89" s="96">
        <v>0</v>
      </c>
      <c r="R89" s="80">
        <v>0</v>
      </c>
      <c r="S89" s="80">
        <v>0</v>
      </c>
      <c r="T89" s="24">
        <f t="shared" si="3"/>
        <v>10</v>
      </c>
      <c r="U89" s="25">
        <v>45</v>
      </c>
      <c r="V89" s="26">
        <f t="shared" si="4"/>
        <v>275</v>
      </c>
      <c r="W89" s="27">
        <f t="shared" si="5"/>
        <v>6</v>
      </c>
      <c r="X89" s="5"/>
      <c r="AH89" s="29"/>
    </row>
    <row r="90" spans="1:34" s="28" customFormat="1" ht="15.75" customHeight="1">
      <c r="A90" s="21" t="s">
        <v>46</v>
      </c>
      <c r="B90" s="64">
        <v>67</v>
      </c>
      <c r="C90" s="23" t="s">
        <v>43</v>
      </c>
      <c r="D90" s="97">
        <v>0</v>
      </c>
      <c r="E90" s="96">
        <v>0</v>
      </c>
      <c r="F90" s="80">
        <v>0</v>
      </c>
      <c r="G90" s="80">
        <v>0</v>
      </c>
      <c r="H90" s="94">
        <v>0</v>
      </c>
      <c r="I90" s="97">
        <v>0</v>
      </c>
      <c r="J90" s="96">
        <v>0</v>
      </c>
      <c r="K90" s="97">
        <v>0</v>
      </c>
      <c r="L90" s="97">
        <v>0</v>
      </c>
      <c r="M90" s="96">
        <v>0</v>
      </c>
      <c r="N90" s="80">
        <v>0</v>
      </c>
      <c r="O90" s="96">
        <v>0</v>
      </c>
      <c r="P90" s="96">
        <v>0</v>
      </c>
      <c r="Q90" s="96">
        <v>0</v>
      </c>
      <c r="R90" s="80">
        <v>0</v>
      </c>
      <c r="S90" s="96">
        <v>0</v>
      </c>
      <c r="T90" s="24">
        <f>IF(COUNTIF(D90:P90,"&gt; 0")-5&lt;0,0,(COUNTIF(D90:P90,"&gt; 0")-5)*10)</f>
        <v>0</v>
      </c>
      <c r="U90" s="25">
        <v>0</v>
      </c>
      <c r="V90" s="26">
        <f t="shared" si="4"/>
        <v>0</v>
      </c>
      <c r="W90" s="27">
        <f t="shared" si="5"/>
        <v>0</v>
      </c>
      <c r="X90" s="5"/>
      <c r="AH90" s="29"/>
    </row>
    <row r="91" spans="1:34" s="36" customFormat="1" ht="15.75" customHeight="1">
      <c r="A91" s="33" t="s">
        <v>48</v>
      </c>
      <c r="B91" s="34">
        <f>COUNTIF(B3:B90,"&gt; 0")</f>
        <v>88</v>
      </c>
      <c r="C91" s="34" t="s">
        <v>14</v>
      </c>
      <c r="D91" s="34">
        <f aca="true" t="shared" si="6" ref="D91:K91">COUNTIF(D3:D90,"&gt; 0")</f>
        <v>18</v>
      </c>
      <c r="E91" s="34">
        <f t="shared" si="6"/>
        <v>6</v>
      </c>
      <c r="F91" s="34">
        <f t="shared" si="6"/>
        <v>4</v>
      </c>
      <c r="G91" s="34">
        <f t="shared" si="6"/>
        <v>9</v>
      </c>
      <c r="H91" s="34">
        <f t="shared" si="6"/>
        <v>9</v>
      </c>
      <c r="I91" s="34">
        <f t="shared" si="6"/>
        <v>0</v>
      </c>
      <c r="J91" s="34">
        <f t="shared" si="6"/>
        <v>23</v>
      </c>
      <c r="K91" s="34">
        <f t="shared" si="6"/>
        <v>10</v>
      </c>
      <c r="L91" s="34"/>
      <c r="M91" s="34">
        <f>COUNTIF(M3:M90,"&gt; 0")</f>
        <v>2</v>
      </c>
      <c r="N91" s="34">
        <f>COUNTIF(N3:N90,"&gt; 0")</f>
        <v>10</v>
      </c>
      <c r="O91" s="34">
        <f>COUNTIF(O3:O90,"&gt; 0")</f>
        <v>8</v>
      </c>
      <c r="P91" s="34">
        <f>COUNTIF(P3:P90,"&gt; 0")</f>
        <v>7</v>
      </c>
      <c r="Q91" s="34"/>
      <c r="R91" s="34"/>
      <c r="S91" s="34"/>
      <c r="T91" s="34">
        <f>COUNTIF(T3:T90,"&gt; 0")</f>
        <v>5</v>
      </c>
      <c r="U91" s="34">
        <f>COUNTIF(U3:U90,"&gt; 0")</f>
        <v>7</v>
      </c>
      <c r="V91" s="34">
        <f>COUNTIF(V3:V90,"&gt; 0")</f>
        <v>47</v>
      </c>
      <c r="W91" s="34">
        <f>SUM(W3:W90)</f>
        <v>118</v>
      </c>
      <c r="X91" s="35"/>
      <c r="AH91" s="4"/>
    </row>
    <row r="92" ht="9.75" customHeight="1"/>
    <row r="93" spans="1:34" s="11" customFormat="1" ht="133.5">
      <c r="A93" s="103" t="s">
        <v>113</v>
      </c>
      <c r="B93" s="104"/>
      <c r="C93" s="6"/>
      <c r="D93" s="7" t="s">
        <v>0</v>
      </c>
      <c r="E93" s="7" t="s">
        <v>1</v>
      </c>
      <c r="F93" s="7" t="s">
        <v>54</v>
      </c>
      <c r="G93" s="7" t="s">
        <v>2</v>
      </c>
      <c r="H93" s="7" t="s">
        <v>3</v>
      </c>
      <c r="I93" s="7" t="s">
        <v>57</v>
      </c>
      <c r="J93" s="7" t="s">
        <v>4</v>
      </c>
      <c r="K93" s="7" t="s">
        <v>58</v>
      </c>
      <c r="L93" s="7" t="s">
        <v>60</v>
      </c>
      <c r="M93" s="7" t="s">
        <v>62</v>
      </c>
      <c r="N93" s="7" t="s">
        <v>64</v>
      </c>
      <c r="O93" s="7" t="s">
        <v>140</v>
      </c>
      <c r="P93" s="7" t="s">
        <v>139</v>
      </c>
      <c r="Q93" s="7" t="s">
        <v>67</v>
      </c>
      <c r="R93" s="7" t="s">
        <v>68</v>
      </c>
      <c r="S93" s="7" t="s">
        <v>69</v>
      </c>
      <c r="T93" s="7" t="s">
        <v>5</v>
      </c>
      <c r="U93" s="7" t="s">
        <v>6</v>
      </c>
      <c r="V93" s="8" t="s">
        <v>7</v>
      </c>
      <c r="W93" s="9" t="s">
        <v>8</v>
      </c>
      <c r="X93" s="10"/>
      <c r="AH93" s="12"/>
    </row>
    <row r="94" spans="1:34" s="38" customFormat="1" ht="27.75" customHeight="1">
      <c r="A94" s="37" t="s">
        <v>49</v>
      </c>
      <c r="B94" s="14" t="s">
        <v>10</v>
      </c>
      <c r="C94" s="14" t="s">
        <v>11</v>
      </c>
      <c r="D94" s="14" t="s">
        <v>52</v>
      </c>
      <c r="E94" s="14" t="s">
        <v>53</v>
      </c>
      <c r="F94" s="14" t="s">
        <v>53</v>
      </c>
      <c r="G94" s="14" t="s">
        <v>55</v>
      </c>
      <c r="H94" s="14" t="s">
        <v>56</v>
      </c>
      <c r="I94" s="14">
        <v>13.1</v>
      </c>
      <c r="J94" s="14" t="s">
        <v>55</v>
      </c>
      <c r="K94" s="14" t="s">
        <v>59</v>
      </c>
      <c r="L94" s="14" t="s">
        <v>61</v>
      </c>
      <c r="M94" s="14" t="s">
        <v>63</v>
      </c>
      <c r="N94" s="14">
        <v>26.2</v>
      </c>
      <c r="O94" s="14" t="s">
        <v>56</v>
      </c>
      <c r="P94" s="14" t="s">
        <v>56</v>
      </c>
      <c r="Q94" s="14">
        <v>13.1</v>
      </c>
      <c r="R94" s="14">
        <v>13.1</v>
      </c>
      <c r="S94" s="14" t="s">
        <v>53</v>
      </c>
      <c r="T94" s="15" t="s">
        <v>12</v>
      </c>
      <c r="U94" s="16" t="s">
        <v>13</v>
      </c>
      <c r="V94" s="16" t="s">
        <v>14</v>
      </c>
      <c r="W94" s="17" t="s">
        <v>15</v>
      </c>
      <c r="AH94" s="39"/>
    </row>
    <row r="95" spans="1:34" s="28" customFormat="1" ht="15.75" customHeight="1">
      <c r="A95" s="21" t="s">
        <v>71</v>
      </c>
      <c r="B95" s="46">
        <v>59</v>
      </c>
      <c r="C95" s="46" t="s">
        <v>50</v>
      </c>
      <c r="D95" s="71">
        <v>10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10</v>
      </c>
      <c r="K95" s="71">
        <v>0</v>
      </c>
      <c r="L95" s="71">
        <v>50</v>
      </c>
      <c r="M95" s="71">
        <v>50</v>
      </c>
      <c r="N95" s="71">
        <v>10</v>
      </c>
      <c r="O95" s="71">
        <v>10</v>
      </c>
      <c r="P95" s="71">
        <v>20</v>
      </c>
      <c r="Q95" s="71">
        <v>30</v>
      </c>
      <c r="R95" s="71">
        <v>0</v>
      </c>
      <c r="S95" s="71">
        <v>0</v>
      </c>
      <c r="T95" s="24">
        <v>30</v>
      </c>
      <c r="U95" s="25">
        <v>15</v>
      </c>
      <c r="V95" s="26">
        <f aca="true" t="shared" si="7" ref="V95:V160">SUM(D95:U95)</f>
        <v>235</v>
      </c>
      <c r="W95" s="27">
        <f>COUNTIF(D95:S95,"&gt; 0")</f>
        <v>8</v>
      </c>
      <c r="X95" s="5">
        <f>IF(MAX(V95:V115)&gt;0,MAX(V95:V115),"")</f>
        <v>235</v>
      </c>
      <c r="AH95" s="29"/>
    </row>
    <row r="96" spans="1:34" s="28" customFormat="1" ht="15.75" customHeight="1">
      <c r="A96" s="21" t="s">
        <v>72</v>
      </c>
      <c r="B96" s="47">
        <v>47</v>
      </c>
      <c r="C96" s="47" t="s">
        <v>50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24">
        <f aca="true" t="shared" si="8" ref="T96:T137">IF(COUNTIF(D96:P96,"&gt; 0")-5&lt;0,0,(COUNTIF(D96:P96,"&gt; 0")-5)*10)</f>
        <v>0</v>
      </c>
      <c r="U96" s="25">
        <v>0</v>
      </c>
      <c r="V96" s="26">
        <f t="shared" si="7"/>
        <v>0</v>
      </c>
      <c r="W96" s="27">
        <f aca="true" t="shared" si="9" ref="W96:W160">COUNTIF(D96:S96,"&gt; 0")</f>
        <v>0</v>
      </c>
      <c r="X96" s="5">
        <f>IF(MAX(V96:V117)&gt;0,MAX(V96:V117),"")</f>
        <v>150</v>
      </c>
      <c r="AH96" s="29"/>
    </row>
    <row r="97" spans="1:34" s="28" customFormat="1" ht="15.75" customHeight="1">
      <c r="A97" s="21" t="s">
        <v>17</v>
      </c>
      <c r="B97" s="47">
        <v>26</v>
      </c>
      <c r="C97" s="47" t="s">
        <v>50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2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24">
        <f t="shared" si="8"/>
        <v>0</v>
      </c>
      <c r="U97" s="25">
        <v>0</v>
      </c>
      <c r="V97" s="26">
        <f t="shared" si="7"/>
        <v>0</v>
      </c>
      <c r="W97" s="27">
        <f t="shared" si="9"/>
        <v>0</v>
      </c>
      <c r="X97" s="5">
        <f>IF(MAX(V97:V118)&gt;0,MAX(V97:V118),"")</f>
        <v>150</v>
      </c>
      <c r="AH97" s="29"/>
    </row>
    <row r="98" spans="1:34" s="28" customFormat="1" ht="15.75" customHeight="1">
      <c r="A98" s="21" t="s">
        <v>93</v>
      </c>
      <c r="B98" s="47">
        <v>36</v>
      </c>
      <c r="C98" s="47" t="s">
        <v>50</v>
      </c>
      <c r="D98" s="71">
        <v>50</v>
      </c>
      <c r="E98" s="71">
        <v>0</v>
      </c>
      <c r="F98" s="71">
        <v>0</v>
      </c>
      <c r="G98" s="71">
        <v>20</v>
      </c>
      <c r="H98" s="71">
        <v>0</v>
      </c>
      <c r="I98" s="71">
        <v>0</v>
      </c>
      <c r="J98" s="71">
        <v>0</v>
      </c>
      <c r="K98" s="71">
        <v>30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24">
        <f t="shared" si="8"/>
        <v>0</v>
      </c>
      <c r="U98" s="25">
        <v>0</v>
      </c>
      <c r="V98" s="26">
        <f t="shared" si="7"/>
        <v>100</v>
      </c>
      <c r="W98" s="27">
        <f t="shared" si="9"/>
        <v>3</v>
      </c>
      <c r="X98" s="5">
        <f>IF(MAX(V98:V120)&gt;0,MAX(V98:V120),"")</f>
        <v>150</v>
      </c>
      <c r="AH98" s="29"/>
    </row>
    <row r="99" spans="1:34" s="28" customFormat="1" ht="15.75" customHeight="1">
      <c r="A99" s="21" t="s">
        <v>73</v>
      </c>
      <c r="B99" s="48">
        <v>35</v>
      </c>
      <c r="C99" s="48" t="s">
        <v>50</v>
      </c>
      <c r="D99" s="71">
        <v>10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24">
        <f t="shared" si="8"/>
        <v>0</v>
      </c>
      <c r="U99" s="25">
        <v>0</v>
      </c>
      <c r="V99" s="26">
        <f t="shared" si="7"/>
        <v>10</v>
      </c>
      <c r="W99" s="27">
        <f t="shared" si="9"/>
        <v>1</v>
      </c>
      <c r="X99" s="5"/>
      <c r="AH99" s="29"/>
    </row>
    <row r="100" spans="1:24" ht="15.75" customHeight="1">
      <c r="A100" s="21" t="s">
        <v>92</v>
      </c>
      <c r="B100" s="49">
        <v>31</v>
      </c>
      <c r="C100" s="49" t="s">
        <v>50</v>
      </c>
      <c r="D100" s="71">
        <v>0</v>
      </c>
      <c r="E100" s="71">
        <v>0</v>
      </c>
      <c r="F100" s="71">
        <v>0</v>
      </c>
      <c r="G100" s="71">
        <v>0</v>
      </c>
      <c r="H100" s="71">
        <v>0</v>
      </c>
      <c r="I100" s="71">
        <v>0</v>
      </c>
      <c r="J100" s="71">
        <v>0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0</v>
      </c>
      <c r="S100" s="71">
        <v>0</v>
      </c>
      <c r="T100" s="24">
        <f t="shared" si="8"/>
        <v>0</v>
      </c>
      <c r="U100" s="25">
        <v>0</v>
      </c>
      <c r="V100" s="26">
        <f t="shared" si="7"/>
        <v>0</v>
      </c>
      <c r="W100" s="27">
        <f t="shared" si="9"/>
        <v>0</v>
      </c>
      <c r="X100" s="41">
        <f>IF(MAX(V100:V121)&gt;0,MAX(V100:V121),"")</f>
        <v>150</v>
      </c>
    </row>
    <row r="101" spans="1:24" ht="15.75" customHeight="1">
      <c r="A101" s="21" t="s">
        <v>89</v>
      </c>
      <c r="B101" s="50">
        <v>27</v>
      </c>
      <c r="C101" s="50" t="s">
        <v>50</v>
      </c>
      <c r="D101" s="71">
        <v>0</v>
      </c>
      <c r="E101" s="71">
        <v>0</v>
      </c>
      <c r="F101" s="71">
        <v>0</v>
      </c>
      <c r="G101" s="70">
        <v>40</v>
      </c>
      <c r="H101" s="71">
        <v>0</v>
      </c>
      <c r="I101" s="71">
        <v>0</v>
      </c>
      <c r="J101" s="71">
        <v>0</v>
      </c>
      <c r="K101" s="72">
        <v>20</v>
      </c>
      <c r="L101" s="71">
        <v>0</v>
      </c>
      <c r="M101" s="71">
        <v>0</v>
      </c>
      <c r="N101" s="71">
        <v>0</v>
      </c>
      <c r="O101" s="71">
        <v>50</v>
      </c>
      <c r="P101" s="71">
        <v>40</v>
      </c>
      <c r="Q101" s="71">
        <v>0</v>
      </c>
      <c r="R101" s="71">
        <v>0</v>
      </c>
      <c r="S101" s="71">
        <v>0</v>
      </c>
      <c r="T101" s="24">
        <f t="shared" si="8"/>
        <v>0</v>
      </c>
      <c r="U101" s="25">
        <v>0</v>
      </c>
      <c r="V101" s="26">
        <f t="shared" si="7"/>
        <v>150</v>
      </c>
      <c r="W101" s="27">
        <f t="shared" si="9"/>
        <v>4</v>
      </c>
      <c r="X101" s="41"/>
    </row>
    <row r="102" spans="1:24" ht="15.75" customHeight="1">
      <c r="A102" s="21" t="s">
        <v>128</v>
      </c>
      <c r="B102" s="50">
        <v>33</v>
      </c>
      <c r="C102" s="50" t="s">
        <v>50</v>
      </c>
      <c r="D102" s="71">
        <v>0</v>
      </c>
      <c r="E102" s="71">
        <v>0</v>
      </c>
      <c r="F102" s="71">
        <v>0</v>
      </c>
      <c r="G102" s="70">
        <v>0</v>
      </c>
      <c r="H102" s="71">
        <v>0</v>
      </c>
      <c r="I102" s="71">
        <v>0</v>
      </c>
      <c r="J102" s="71">
        <v>0</v>
      </c>
      <c r="K102" s="72">
        <v>0</v>
      </c>
      <c r="L102" s="71">
        <v>0</v>
      </c>
      <c r="M102" s="71">
        <v>0</v>
      </c>
      <c r="N102" s="71">
        <v>0</v>
      </c>
      <c r="O102" s="71">
        <v>0</v>
      </c>
      <c r="P102" s="71">
        <v>50</v>
      </c>
      <c r="Q102" s="71">
        <v>0</v>
      </c>
      <c r="R102" s="71">
        <v>0</v>
      </c>
      <c r="S102" s="71">
        <v>0</v>
      </c>
      <c r="T102" s="24">
        <f t="shared" si="8"/>
        <v>0</v>
      </c>
      <c r="U102" s="25">
        <v>0</v>
      </c>
      <c r="V102" s="26">
        <f t="shared" si="7"/>
        <v>50</v>
      </c>
      <c r="W102" s="27">
        <f t="shared" si="9"/>
        <v>1</v>
      </c>
      <c r="X102" s="41"/>
    </row>
    <row r="103" spans="1:24" ht="15.75" customHeight="1">
      <c r="A103" s="30" t="s">
        <v>74</v>
      </c>
      <c r="B103" s="48">
        <v>33</v>
      </c>
      <c r="C103" s="48" t="s">
        <v>50</v>
      </c>
      <c r="D103" s="71">
        <v>10</v>
      </c>
      <c r="E103" s="71">
        <v>0</v>
      </c>
      <c r="F103" s="71">
        <v>0</v>
      </c>
      <c r="G103" s="71">
        <v>10</v>
      </c>
      <c r="H103" s="71">
        <v>0</v>
      </c>
      <c r="I103" s="71">
        <v>0</v>
      </c>
      <c r="J103" s="71">
        <v>0</v>
      </c>
      <c r="K103" s="72">
        <v>0</v>
      </c>
      <c r="L103" s="71">
        <v>0</v>
      </c>
      <c r="M103" s="71">
        <v>0</v>
      </c>
      <c r="N103" s="71">
        <v>30</v>
      </c>
      <c r="O103" s="71">
        <v>0</v>
      </c>
      <c r="P103" s="71">
        <v>0</v>
      </c>
      <c r="Q103" s="71">
        <v>0</v>
      </c>
      <c r="R103" s="71">
        <v>0</v>
      </c>
      <c r="S103" s="71">
        <v>0</v>
      </c>
      <c r="T103" s="24">
        <f t="shared" si="8"/>
        <v>0</v>
      </c>
      <c r="U103" s="25">
        <v>45</v>
      </c>
      <c r="V103" s="26">
        <f t="shared" si="7"/>
        <v>95</v>
      </c>
      <c r="W103" s="27">
        <f t="shared" si="9"/>
        <v>3</v>
      </c>
      <c r="X103" s="41">
        <f>IF(MAX(V103:V121)&gt;0,MAX(V103:V121),"")</f>
        <v>135</v>
      </c>
    </row>
    <row r="104" spans="1:24" ht="15.75" customHeight="1">
      <c r="A104" s="30" t="s">
        <v>134</v>
      </c>
      <c r="B104" s="48">
        <v>52</v>
      </c>
      <c r="C104" s="48" t="s">
        <v>50</v>
      </c>
      <c r="D104" s="71">
        <v>0</v>
      </c>
      <c r="E104" s="71">
        <v>0</v>
      </c>
      <c r="F104" s="71">
        <v>0</v>
      </c>
      <c r="G104" s="71">
        <v>50</v>
      </c>
      <c r="H104" s="71">
        <v>0</v>
      </c>
      <c r="I104" s="71">
        <v>0</v>
      </c>
      <c r="J104" s="71">
        <v>40</v>
      </c>
      <c r="K104" s="72">
        <v>0</v>
      </c>
      <c r="L104" s="71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24">
        <f t="shared" si="8"/>
        <v>0</v>
      </c>
      <c r="U104" s="25">
        <v>45</v>
      </c>
      <c r="V104" s="26">
        <f t="shared" si="7"/>
        <v>135</v>
      </c>
      <c r="W104" s="27">
        <f t="shared" si="9"/>
        <v>2</v>
      </c>
      <c r="X104" s="41"/>
    </row>
    <row r="105" spans="1:34" s="28" customFormat="1" ht="15.75" customHeight="1">
      <c r="A105" s="21" t="s">
        <v>75</v>
      </c>
      <c r="B105" s="46">
        <v>43</v>
      </c>
      <c r="C105" s="46" t="s">
        <v>50</v>
      </c>
      <c r="D105" s="71">
        <v>0</v>
      </c>
      <c r="E105" s="71">
        <v>0</v>
      </c>
      <c r="F105" s="71">
        <v>0</v>
      </c>
      <c r="G105" s="70">
        <v>0</v>
      </c>
      <c r="H105" s="71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  <c r="R105" s="71">
        <v>0</v>
      </c>
      <c r="S105" s="71">
        <v>0</v>
      </c>
      <c r="T105" s="24">
        <f t="shared" si="8"/>
        <v>0</v>
      </c>
      <c r="U105" s="25">
        <v>0</v>
      </c>
      <c r="V105" s="26">
        <f t="shared" si="7"/>
        <v>0</v>
      </c>
      <c r="W105" s="27">
        <f t="shared" si="9"/>
        <v>0</v>
      </c>
      <c r="X105" s="5"/>
      <c r="AH105" s="29"/>
    </row>
    <row r="106" spans="1:34" s="28" customFormat="1" ht="15.75" customHeight="1">
      <c r="A106" s="21" t="s">
        <v>119</v>
      </c>
      <c r="B106" s="46">
        <v>28</v>
      </c>
      <c r="C106" s="46" t="s">
        <v>50</v>
      </c>
      <c r="D106" s="71">
        <v>0</v>
      </c>
      <c r="E106" s="71">
        <v>0</v>
      </c>
      <c r="F106" s="71">
        <v>0</v>
      </c>
      <c r="G106" s="70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24">
        <f t="shared" si="8"/>
        <v>0</v>
      </c>
      <c r="U106" s="25">
        <v>0</v>
      </c>
      <c r="V106" s="26">
        <f t="shared" si="7"/>
        <v>0</v>
      </c>
      <c r="W106" s="27">
        <f t="shared" si="9"/>
        <v>0</v>
      </c>
      <c r="X106" s="5"/>
      <c r="AH106" s="29"/>
    </row>
    <row r="107" spans="1:34" s="28" customFormat="1" ht="15.75" customHeight="1">
      <c r="A107" s="21" t="s">
        <v>126</v>
      </c>
      <c r="B107" s="46">
        <v>47</v>
      </c>
      <c r="C107" s="46" t="s">
        <v>50</v>
      </c>
      <c r="D107" s="71">
        <v>0</v>
      </c>
      <c r="E107" s="71">
        <v>50</v>
      </c>
      <c r="F107" s="71">
        <v>0</v>
      </c>
      <c r="G107" s="70">
        <v>0</v>
      </c>
      <c r="H107" s="71">
        <v>0</v>
      </c>
      <c r="I107" s="71">
        <v>0</v>
      </c>
      <c r="J107" s="71">
        <v>20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24">
        <f t="shared" si="8"/>
        <v>0</v>
      </c>
      <c r="U107" s="25">
        <v>0</v>
      </c>
      <c r="V107" s="26">
        <f t="shared" si="7"/>
        <v>70</v>
      </c>
      <c r="W107" s="27">
        <f t="shared" si="9"/>
        <v>2</v>
      </c>
      <c r="X107" s="5"/>
      <c r="AH107" s="29"/>
    </row>
    <row r="108" spans="1:24" ht="15.75" customHeight="1">
      <c r="A108" s="21" t="s">
        <v>76</v>
      </c>
      <c r="B108" s="46">
        <v>46</v>
      </c>
      <c r="C108" s="46" t="s">
        <v>50</v>
      </c>
      <c r="D108" s="71">
        <v>0</v>
      </c>
      <c r="E108" s="71">
        <v>0</v>
      </c>
      <c r="F108" s="71">
        <v>0</v>
      </c>
      <c r="G108" s="70">
        <v>0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  <c r="T108" s="24">
        <f t="shared" si="8"/>
        <v>0</v>
      </c>
      <c r="U108" s="25">
        <v>0</v>
      </c>
      <c r="V108" s="26">
        <f t="shared" si="7"/>
        <v>0</v>
      </c>
      <c r="W108" s="27">
        <f t="shared" si="9"/>
        <v>0</v>
      </c>
      <c r="X108" s="41"/>
    </row>
    <row r="109" spans="1:24" ht="15.75" customHeight="1">
      <c r="A109" s="21" t="s">
        <v>27</v>
      </c>
      <c r="B109" s="46">
        <v>50</v>
      </c>
      <c r="C109" s="46" t="s">
        <v>50</v>
      </c>
      <c r="D109" s="71">
        <v>0</v>
      </c>
      <c r="E109" s="71">
        <v>0</v>
      </c>
      <c r="F109" s="71">
        <v>0</v>
      </c>
      <c r="G109" s="70">
        <v>0</v>
      </c>
      <c r="H109" s="71">
        <v>0</v>
      </c>
      <c r="I109" s="71">
        <v>0</v>
      </c>
      <c r="J109" s="71">
        <v>0</v>
      </c>
      <c r="K109" s="72">
        <v>10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24">
        <f t="shared" si="8"/>
        <v>0</v>
      </c>
      <c r="U109" s="25">
        <v>0</v>
      </c>
      <c r="V109" s="26">
        <f t="shared" si="7"/>
        <v>10</v>
      </c>
      <c r="W109" s="27">
        <f t="shared" si="9"/>
        <v>1</v>
      </c>
      <c r="X109" s="41"/>
    </row>
    <row r="110" spans="1:34" s="28" customFormat="1" ht="15.75" customHeight="1">
      <c r="A110" s="21" t="s">
        <v>77</v>
      </c>
      <c r="B110" s="46">
        <v>36</v>
      </c>
      <c r="C110" s="46" t="s">
        <v>50</v>
      </c>
      <c r="D110" s="71">
        <v>0</v>
      </c>
      <c r="E110" s="71">
        <v>0</v>
      </c>
      <c r="F110" s="71">
        <v>0</v>
      </c>
      <c r="G110" s="70">
        <v>0</v>
      </c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  <c r="T110" s="24">
        <f t="shared" si="8"/>
        <v>0</v>
      </c>
      <c r="U110" s="25">
        <v>0</v>
      </c>
      <c r="V110" s="26">
        <f t="shared" si="7"/>
        <v>0</v>
      </c>
      <c r="W110" s="27">
        <f t="shared" si="9"/>
        <v>0</v>
      </c>
      <c r="X110" s="5"/>
      <c r="AH110" s="29"/>
    </row>
    <row r="111" spans="1:34" s="28" customFormat="1" ht="15.75" customHeight="1">
      <c r="A111" s="21" t="s">
        <v>131</v>
      </c>
      <c r="B111" s="46">
        <v>37</v>
      </c>
      <c r="C111" s="46" t="s">
        <v>50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10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24">
        <f t="shared" si="8"/>
        <v>0</v>
      </c>
      <c r="U111" s="25">
        <v>0</v>
      </c>
      <c r="V111" s="26">
        <f t="shared" si="7"/>
        <v>10</v>
      </c>
      <c r="W111" s="27">
        <f t="shared" si="9"/>
        <v>1</v>
      </c>
      <c r="X111" s="5"/>
      <c r="AH111" s="29"/>
    </row>
    <row r="112" spans="1:34" s="28" customFormat="1" ht="15.75" customHeight="1">
      <c r="A112" s="21" t="s">
        <v>133</v>
      </c>
      <c r="B112" s="46">
        <v>40</v>
      </c>
      <c r="C112" s="46" t="s">
        <v>50</v>
      </c>
      <c r="D112" s="71">
        <v>0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40</v>
      </c>
      <c r="L112" s="71">
        <v>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  <c r="T112" s="24">
        <v>0</v>
      </c>
      <c r="U112" s="25">
        <v>0</v>
      </c>
      <c r="V112" s="26">
        <f t="shared" si="7"/>
        <v>40</v>
      </c>
      <c r="W112" s="27">
        <f t="shared" si="9"/>
        <v>1</v>
      </c>
      <c r="X112" s="5"/>
      <c r="AH112" s="29"/>
    </row>
    <row r="113" spans="1:24" ht="15.75" customHeight="1">
      <c r="A113" s="21" t="s">
        <v>28</v>
      </c>
      <c r="B113" s="46">
        <v>59</v>
      </c>
      <c r="C113" s="46" t="s">
        <v>50</v>
      </c>
      <c r="D113" s="71">
        <v>0</v>
      </c>
      <c r="E113" s="71">
        <v>0</v>
      </c>
      <c r="F113" s="71">
        <v>0</v>
      </c>
      <c r="G113" s="70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24">
        <f t="shared" si="8"/>
        <v>0</v>
      </c>
      <c r="U113" s="25">
        <v>0</v>
      </c>
      <c r="V113" s="26">
        <f t="shared" si="7"/>
        <v>0</v>
      </c>
      <c r="W113" s="27">
        <f t="shared" si="9"/>
        <v>0</v>
      </c>
      <c r="X113" s="41"/>
    </row>
    <row r="114" spans="1:24" ht="15.75" customHeight="1">
      <c r="A114" s="30" t="s">
        <v>78</v>
      </c>
      <c r="B114" s="46">
        <v>36</v>
      </c>
      <c r="C114" s="46" t="s">
        <v>50</v>
      </c>
      <c r="D114" s="71">
        <v>0</v>
      </c>
      <c r="E114" s="71">
        <v>0</v>
      </c>
      <c r="F114" s="71">
        <v>0</v>
      </c>
      <c r="G114" s="70">
        <v>0</v>
      </c>
      <c r="H114" s="71">
        <v>0</v>
      </c>
      <c r="I114" s="71">
        <v>0</v>
      </c>
      <c r="J114" s="71">
        <v>10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20</v>
      </c>
      <c r="R114" s="71">
        <v>0</v>
      </c>
      <c r="S114" s="71">
        <v>0</v>
      </c>
      <c r="T114" s="24">
        <f t="shared" si="8"/>
        <v>0</v>
      </c>
      <c r="U114" s="25">
        <v>0</v>
      </c>
      <c r="V114" s="26">
        <f t="shared" si="7"/>
        <v>30</v>
      </c>
      <c r="W114" s="27">
        <f t="shared" si="9"/>
        <v>2</v>
      </c>
      <c r="X114" s="41"/>
    </row>
    <row r="115" spans="1:24" ht="15.75" customHeight="1">
      <c r="A115" s="30" t="s">
        <v>22</v>
      </c>
      <c r="B115" s="46">
        <v>44</v>
      </c>
      <c r="C115" s="46" t="s">
        <v>50</v>
      </c>
      <c r="D115" s="71">
        <v>10</v>
      </c>
      <c r="E115" s="70">
        <v>30</v>
      </c>
      <c r="F115" s="71">
        <v>0</v>
      </c>
      <c r="G115" s="70">
        <v>10</v>
      </c>
      <c r="H115" s="71">
        <v>0</v>
      </c>
      <c r="I115" s="71">
        <v>0</v>
      </c>
      <c r="J115" s="71">
        <v>0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71">
        <v>0</v>
      </c>
      <c r="Q115" s="71">
        <v>0</v>
      </c>
      <c r="R115" s="71">
        <v>0</v>
      </c>
      <c r="S115" s="71">
        <v>0</v>
      </c>
      <c r="T115" s="24">
        <f t="shared" si="8"/>
        <v>0</v>
      </c>
      <c r="U115" s="25">
        <v>0</v>
      </c>
      <c r="V115" s="26">
        <f t="shared" si="7"/>
        <v>50</v>
      </c>
      <c r="W115" s="27">
        <f t="shared" si="9"/>
        <v>3</v>
      </c>
      <c r="X115" s="41"/>
    </row>
    <row r="116" spans="1:24" ht="15.75" customHeight="1">
      <c r="A116" s="30" t="s">
        <v>24</v>
      </c>
      <c r="B116" s="51">
        <v>47</v>
      </c>
      <c r="C116" s="51" t="s">
        <v>50</v>
      </c>
      <c r="D116" s="71">
        <v>0</v>
      </c>
      <c r="E116" s="70">
        <v>0</v>
      </c>
      <c r="F116" s="71">
        <v>0</v>
      </c>
      <c r="G116" s="71">
        <v>0</v>
      </c>
      <c r="H116" s="71">
        <v>50</v>
      </c>
      <c r="I116" s="71">
        <v>0</v>
      </c>
      <c r="J116" s="71">
        <v>10</v>
      </c>
      <c r="K116" s="71">
        <v>0</v>
      </c>
      <c r="L116" s="71">
        <v>0</v>
      </c>
      <c r="M116" s="71">
        <v>0</v>
      </c>
      <c r="N116" s="71">
        <v>40</v>
      </c>
      <c r="O116" s="71">
        <v>0</v>
      </c>
      <c r="P116" s="71">
        <v>0</v>
      </c>
      <c r="Q116" s="71">
        <v>0</v>
      </c>
      <c r="R116" s="76">
        <v>0</v>
      </c>
      <c r="S116" s="71">
        <v>0</v>
      </c>
      <c r="T116" s="24">
        <f t="shared" si="8"/>
        <v>0</v>
      </c>
      <c r="U116" s="25">
        <v>0</v>
      </c>
      <c r="V116" s="26">
        <f t="shared" si="7"/>
        <v>100</v>
      </c>
      <c r="W116" s="27">
        <f t="shared" si="9"/>
        <v>3</v>
      </c>
      <c r="X116" s="41"/>
    </row>
    <row r="117" spans="1:24" ht="15.75" customHeight="1">
      <c r="A117" s="30" t="s">
        <v>79</v>
      </c>
      <c r="B117" s="49">
        <v>44</v>
      </c>
      <c r="C117" s="49" t="s">
        <v>50</v>
      </c>
      <c r="D117" s="71">
        <v>0</v>
      </c>
      <c r="E117" s="70">
        <v>0</v>
      </c>
      <c r="F117" s="71">
        <v>0</v>
      </c>
      <c r="G117" s="71">
        <v>0</v>
      </c>
      <c r="H117" s="71">
        <v>0</v>
      </c>
      <c r="I117" s="71">
        <v>0</v>
      </c>
      <c r="J117" s="72">
        <v>0</v>
      </c>
      <c r="K117" s="72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6">
        <v>0</v>
      </c>
      <c r="S117" s="71">
        <v>0</v>
      </c>
      <c r="T117" s="24">
        <f t="shared" si="8"/>
        <v>0</v>
      </c>
      <c r="U117" s="25">
        <v>0</v>
      </c>
      <c r="V117" s="26">
        <f t="shared" si="7"/>
        <v>0</v>
      </c>
      <c r="W117" s="27">
        <f t="shared" si="9"/>
        <v>0</v>
      </c>
      <c r="X117" s="41"/>
    </row>
    <row r="118" spans="1:24" ht="15.75" customHeight="1">
      <c r="A118" s="30" t="s">
        <v>91</v>
      </c>
      <c r="B118" s="47">
        <v>52</v>
      </c>
      <c r="C118" s="47" t="s">
        <v>50</v>
      </c>
      <c r="D118" s="71">
        <v>10</v>
      </c>
      <c r="E118" s="70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20</v>
      </c>
      <c r="O118" s="71">
        <v>0</v>
      </c>
      <c r="P118" s="71">
        <v>0</v>
      </c>
      <c r="Q118" s="71">
        <v>0</v>
      </c>
      <c r="R118" s="76">
        <v>0</v>
      </c>
      <c r="S118" s="71">
        <v>0</v>
      </c>
      <c r="T118" s="24">
        <f t="shared" si="8"/>
        <v>0</v>
      </c>
      <c r="U118" s="25">
        <v>0</v>
      </c>
      <c r="V118" s="26">
        <f t="shared" si="7"/>
        <v>30</v>
      </c>
      <c r="W118" s="27">
        <f t="shared" si="9"/>
        <v>2</v>
      </c>
      <c r="X118" s="41"/>
    </row>
    <row r="119" spans="1:24" ht="15.75" customHeight="1">
      <c r="A119" s="30" t="s">
        <v>90</v>
      </c>
      <c r="B119" s="52">
        <v>37</v>
      </c>
      <c r="C119" s="52" t="s">
        <v>50</v>
      </c>
      <c r="D119" s="71">
        <v>0</v>
      </c>
      <c r="E119" s="70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6">
        <v>0</v>
      </c>
      <c r="S119" s="71">
        <v>0</v>
      </c>
      <c r="T119" s="24">
        <f t="shared" si="8"/>
        <v>0</v>
      </c>
      <c r="U119" s="25">
        <v>0</v>
      </c>
      <c r="V119" s="26">
        <f t="shared" si="7"/>
        <v>0</v>
      </c>
      <c r="W119" s="27">
        <f>COUNTIF(D119:S119,"&gt; 0")</f>
        <v>0</v>
      </c>
      <c r="X119" s="41"/>
    </row>
    <row r="120" spans="1:34" s="28" customFormat="1" ht="15.75" customHeight="1">
      <c r="A120" s="30" t="s">
        <v>29</v>
      </c>
      <c r="B120" s="46">
        <v>50</v>
      </c>
      <c r="C120" s="46" t="s">
        <v>50</v>
      </c>
      <c r="D120" s="71">
        <v>0</v>
      </c>
      <c r="E120" s="70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50</v>
      </c>
      <c r="K120" s="71">
        <v>0</v>
      </c>
      <c r="L120" s="71">
        <v>0</v>
      </c>
      <c r="M120" s="71">
        <v>0</v>
      </c>
      <c r="N120" s="71">
        <v>50</v>
      </c>
      <c r="O120" s="71">
        <v>0</v>
      </c>
      <c r="P120" s="71">
        <v>0</v>
      </c>
      <c r="Q120" s="71">
        <v>0</v>
      </c>
      <c r="R120" s="76">
        <v>0</v>
      </c>
      <c r="S120" s="71">
        <v>0</v>
      </c>
      <c r="T120" s="24">
        <f t="shared" si="8"/>
        <v>0</v>
      </c>
      <c r="U120" s="25">
        <v>0</v>
      </c>
      <c r="V120" s="26">
        <f t="shared" si="7"/>
        <v>100</v>
      </c>
      <c r="W120" s="27">
        <f t="shared" si="9"/>
        <v>2</v>
      </c>
      <c r="X120" s="5"/>
      <c r="AH120" s="29"/>
    </row>
    <row r="121" spans="1:34" s="28" customFormat="1" ht="15.75" customHeight="1">
      <c r="A121" s="21" t="s">
        <v>80</v>
      </c>
      <c r="B121" s="47">
        <v>40</v>
      </c>
      <c r="C121" s="47" t="s">
        <v>50</v>
      </c>
      <c r="D121" s="71">
        <v>0</v>
      </c>
      <c r="E121" s="70">
        <v>0</v>
      </c>
      <c r="F121" s="71">
        <v>0</v>
      </c>
      <c r="G121" s="71">
        <v>10</v>
      </c>
      <c r="H121" s="71">
        <v>0</v>
      </c>
      <c r="I121" s="71">
        <v>0</v>
      </c>
      <c r="J121" s="71">
        <v>30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6">
        <v>0</v>
      </c>
      <c r="S121" s="71">
        <v>0</v>
      </c>
      <c r="T121" s="24">
        <f t="shared" si="8"/>
        <v>0</v>
      </c>
      <c r="U121" s="25">
        <v>0</v>
      </c>
      <c r="V121" s="26">
        <f t="shared" si="7"/>
        <v>40</v>
      </c>
      <c r="W121" s="27">
        <f t="shared" si="9"/>
        <v>2</v>
      </c>
      <c r="X121" s="5"/>
      <c r="AH121" s="29"/>
    </row>
    <row r="122" spans="1:24" ht="15.75" customHeight="1">
      <c r="A122" s="21" t="s">
        <v>81</v>
      </c>
      <c r="B122" s="47">
        <v>37</v>
      </c>
      <c r="C122" s="47" t="s">
        <v>50</v>
      </c>
      <c r="D122" s="74">
        <v>20</v>
      </c>
      <c r="E122" s="70">
        <v>0</v>
      </c>
      <c r="F122" s="71">
        <v>0</v>
      </c>
      <c r="G122" s="76">
        <v>0</v>
      </c>
      <c r="H122" s="71">
        <v>0</v>
      </c>
      <c r="I122" s="71">
        <v>0</v>
      </c>
      <c r="J122" s="76">
        <v>0</v>
      </c>
      <c r="K122" s="76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6">
        <v>0</v>
      </c>
      <c r="S122" s="71">
        <v>0</v>
      </c>
      <c r="T122" s="24">
        <f t="shared" si="8"/>
        <v>0</v>
      </c>
      <c r="U122" s="25">
        <v>0</v>
      </c>
      <c r="V122" s="26">
        <f t="shared" si="7"/>
        <v>20</v>
      </c>
      <c r="W122" s="27">
        <f t="shared" si="9"/>
        <v>1</v>
      </c>
      <c r="X122" s="42"/>
    </row>
    <row r="123" spans="1:24" ht="15.75" customHeight="1">
      <c r="A123" s="21" t="s">
        <v>124</v>
      </c>
      <c r="B123" s="47">
        <v>25</v>
      </c>
      <c r="C123" s="47" t="s">
        <v>50</v>
      </c>
      <c r="D123" s="74">
        <v>0</v>
      </c>
      <c r="E123" s="70">
        <v>0</v>
      </c>
      <c r="F123" s="71">
        <v>0</v>
      </c>
      <c r="G123" s="76">
        <v>0</v>
      </c>
      <c r="H123" s="71">
        <v>0</v>
      </c>
      <c r="I123" s="71">
        <v>0</v>
      </c>
      <c r="J123" s="76">
        <v>0</v>
      </c>
      <c r="K123" s="76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6">
        <v>0</v>
      </c>
      <c r="S123" s="71">
        <v>0</v>
      </c>
      <c r="T123" s="24">
        <f t="shared" si="8"/>
        <v>0</v>
      </c>
      <c r="U123" s="25">
        <v>0</v>
      </c>
      <c r="V123" s="26">
        <f t="shared" si="7"/>
        <v>0</v>
      </c>
      <c r="W123" s="27">
        <f t="shared" si="9"/>
        <v>0</v>
      </c>
      <c r="X123" s="42"/>
    </row>
    <row r="124" spans="1:24" ht="15.75" customHeight="1">
      <c r="A124" s="21" t="s">
        <v>82</v>
      </c>
      <c r="B124" s="47">
        <v>53</v>
      </c>
      <c r="C124" s="47" t="s">
        <v>50</v>
      </c>
      <c r="D124" s="77">
        <v>0</v>
      </c>
      <c r="E124" s="70">
        <v>0</v>
      </c>
      <c r="F124" s="71">
        <v>0</v>
      </c>
      <c r="G124" s="76">
        <v>0</v>
      </c>
      <c r="H124" s="71">
        <v>0</v>
      </c>
      <c r="I124" s="71">
        <v>0</v>
      </c>
      <c r="J124" s="76">
        <v>10</v>
      </c>
      <c r="K124" s="76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6">
        <v>0</v>
      </c>
      <c r="S124" s="71">
        <v>0</v>
      </c>
      <c r="T124" s="24">
        <f t="shared" si="8"/>
        <v>0</v>
      </c>
      <c r="U124" s="25">
        <v>0</v>
      </c>
      <c r="V124" s="26">
        <f t="shared" si="7"/>
        <v>10</v>
      </c>
      <c r="W124" s="27">
        <f t="shared" si="9"/>
        <v>1</v>
      </c>
      <c r="X124" s="42"/>
    </row>
    <row r="125" spans="1:24" ht="15.75" customHeight="1">
      <c r="A125" s="21" t="s">
        <v>25</v>
      </c>
      <c r="B125" s="46">
        <v>41</v>
      </c>
      <c r="C125" s="46" t="s">
        <v>50</v>
      </c>
      <c r="D125" s="77">
        <v>40</v>
      </c>
      <c r="E125" s="70">
        <v>0</v>
      </c>
      <c r="F125" s="71">
        <v>0</v>
      </c>
      <c r="G125" s="76">
        <v>0</v>
      </c>
      <c r="H125" s="71">
        <v>0</v>
      </c>
      <c r="I125" s="71">
        <v>0</v>
      </c>
      <c r="J125" s="76">
        <v>10</v>
      </c>
      <c r="K125" s="76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6">
        <v>0</v>
      </c>
      <c r="S125" s="71">
        <v>0</v>
      </c>
      <c r="T125" s="24">
        <f t="shared" si="8"/>
        <v>0</v>
      </c>
      <c r="U125" s="25">
        <v>0</v>
      </c>
      <c r="V125" s="26">
        <f t="shared" si="7"/>
        <v>50</v>
      </c>
      <c r="W125" s="27">
        <f t="shared" si="9"/>
        <v>2</v>
      </c>
      <c r="X125" s="42"/>
    </row>
    <row r="126" spans="1:24" ht="15.75" customHeight="1">
      <c r="A126" s="21" t="s">
        <v>19</v>
      </c>
      <c r="B126" s="46">
        <v>31</v>
      </c>
      <c r="C126" s="46" t="s">
        <v>50</v>
      </c>
      <c r="D126" s="77">
        <v>0</v>
      </c>
      <c r="E126" s="70">
        <v>0</v>
      </c>
      <c r="F126" s="71">
        <v>0</v>
      </c>
      <c r="G126" s="76">
        <v>0</v>
      </c>
      <c r="H126" s="71">
        <v>0</v>
      </c>
      <c r="I126" s="71">
        <v>0</v>
      </c>
      <c r="J126" s="76">
        <v>0</v>
      </c>
      <c r="K126" s="76">
        <v>50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6">
        <v>0</v>
      </c>
      <c r="S126" s="71">
        <v>0</v>
      </c>
      <c r="T126" s="24">
        <f t="shared" si="8"/>
        <v>0</v>
      </c>
      <c r="U126" s="25">
        <v>0</v>
      </c>
      <c r="V126" s="26">
        <f t="shared" si="7"/>
        <v>50</v>
      </c>
      <c r="W126" s="27">
        <f t="shared" si="9"/>
        <v>1</v>
      </c>
      <c r="X126" s="42"/>
    </row>
    <row r="127" spans="1:24" ht="15.75" customHeight="1">
      <c r="A127" s="21" t="s">
        <v>83</v>
      </c>
      <c r="B127" s="46">
        <v>31</v>
      </c>
      <c r="C127" s="46" t="s">
        <v>50</v>
      </c>
      <c r="D127" s="77">
        <v>0</v>
      </c>
      <c r="E127" s="70">
        <v>0</v>
      </c>
      <c r="F127" s="71">
        <v>0</v>
      </c>
      <c r="G127" s="76">
        <v>0</v>
      </c>
      <c r="H127" s="71">
        <v>0</v>
      </c>
      <c r="I127" s="71">
        <v>0</v>
      </c>
      <c r="J127" s="77">
        <v>0</v>
      </c>
      <c r="K127" s="76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6">
        <v>0</v>
      </c>
      <c r="S127" s="71">
        <v>0</v>
      </c>
      <c r="T127" s="24">
        <f t="shared" si="8"/>
        <v>0</v>
      </c>
      <c r="U127" s="25">
        <v>0</v>
      </c>
      <c r="V127" s="26">
        <f t="shared" si="7"/>
        <v>0</v>
      </c>
      <c r="W127" s="27">
        <f t="shared" si="9"/>
        <v>0</v>
      </c>
      <c r="X127" s="42"/>
    </row>
    <row r="128" spans="1:24" ht="15.75" customHeight="1">
      <c r="A128" s="21" t="s">
        <v>123</v>
      </c>
      <c r="B128" s="46">
        <v>39</v>
      </c>
      <c r="C128" s="46" t="s">
        <v>50</v>
      </c>
      <c r="D128" s="77">
        <v>0</v>
      </c>
      <c r="E128" s="70">
        <v>0</v>
      </c>
      <c r="F128" s="71">
        <v>0</v>
      </c>
      <c r="G128" s="76">
        <v>0</v>
      </c>
      <c r="H128" s="71">
        <v>0</v>
      </c>
      <c r="I128" s="71">
        <v>0</v>
      </c>
      <c r="J128" s="77">
        <v>0</v>
      </c>
      <c r="K128" s="76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6">
        <v>50</v>
      </c>
      <c r="R128" s="76">
        <v>0</v>
      </c>
      <c r="S128" s="71">
        <v>0</v>
      </c>
      <c r="T128" s="24">
        <f t="shared" si="8"/>
        <v>0</v>
      </c>
      <c r="U128" s="25">
        <v>0</v>
      </c>
      <c r="V128" s="26">
        <f t="shared" si="7"/>
        <v>50</v>
      </c>
      <c r="W128" s="27">
        <f t="shared" si="9"/>
        <v>1</v>
      </c>
      <c r="X128" s="42"/>
    </row>
    <row r="129" spans="1:24" ht="15.75" customHeight="1">
      <c r="A129" s="21" t="s">
        <v>137</v>
      </c>
      <c r="B129" s="46">
        <v>71</v>
      </c>
      <c r="C129" s="46" t="s">
        <v>50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6">
        <v>0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6">
        <v>0</v>
      </c>
      <c r="R129" s="76">
        <v>0</v>
      </c>
      <c r="S129" s="71">
        <v>0</v>
      </c>
      <c r="T129" s="24">
        <f t="shared" si="8"/>
        <v>0</v>
      </c>
      <c r="U129" s="25">
        <v>0</v>
      </c>
      <c r="V129" s="26">
        <f t="shared" si="7"/>
        <v>0</v>
      </c>
      <c r="W129" s="27">
        <f t="shared" si="9"/>
        <v>0</v>
      </c>
      <c r="X129" s="42"/>
    </row>
    <row r="130" spans="1:24" ht="15.75" customHeight="1">
      <c r="A130" s="21" t="s">
        <v>20</v>
      </c>
      <c r="B130" s="46">
        <v>34</v>
      </c>
      <c r="C130" s="46" t="s">
        <v>50</v>
      </c>
      <c r="D130" s="77">
        <v>0</v>
      </c>
      <c r="E130" s="70">
        <v>0</v>
      </c>
      <c r="F130" s="71">
        <v>0</v>
      </c>
      <c r="G130" s="76">
        <v>0</v>
      </c>
      <c r="H130" s="71">
        <v>0</v>
      </c>
      <c r="I130" s="71">
        <v>0</v>
      </c>
      <c r="J130" s="76">
        <v>0</v>
      </c>
      <c r="K130" s="76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6">
        <v>0</v>
      </c>
      <c r="R130" s="76">
        <v>0</v>
      </c>
      <c r="S130" s="71">
        <v>0</v>
      </c>
      <c r="T130" s="24">
        <f t="shared" si="8"/>
        <v>0</v>
      </c>
      <c r="U130" s="25">
        <v>0</v>
      </c>
      <c r="V130" s="26">
        <f t="shared" si="7"/>
        <v>0</v>
      </c>
      <c r="W130" s="27">
        <f t="shared" si="9"/>
        <v>0</v>
      </c>
      <c r="X130" s="42"/>
    </row>
    <row r="131" spans="1:24" ht="15.75" customHeight="1">
      <c r="A131" s="21" t="s">
        <v>122</v>
      </c>
      <c r="B131" s="46">
        <v>44</v>
      </c>
      <c r="C131" s="46" t="s">
        <v>50</v>
      </c>
      <c r="D131" s="77">
        <v>0</v>
      </c>
      <c r="E131" s="70">
        <v>0</v>
      </c>
      <c r="F131" s="71">
        <v>0</v>
      </c>
      <c r="G131" s="76">
        <v>0</v>
      </c>
      <c r="H131" s="71">
        <v>0</v>
      </c>
      <c r="I131" s="71">
        <v>0</v>
      </c>
      <c r="J131" s="76">
        <v>0</v>
      </c>
      <c r="K131" s="76">
        <v>0</v>
      </c>
      <c r="L131" s="71">
        <v>0</v>
      </c>
      <c r="M131" s="71">
        <v>0</v>
      </c>
      <c r="N131" s="71">
        <v>0</v>
      </c>
      <c r="O131" s="76">
        <v>30</v>
      </c>
      <c r="P131" s="71">
        <v>0</v>
      </c>
      <c r="Q131" s="76">
        <v>0</v>
      </c>
      <c r="R131" s="76">
        <v>0</v>
      </c>
      <c r="S131" s="71">
        <v>0</v>
      </c>
      <c r="T131" s="24">
        <f t="shared" si="8"/>
        <v>0</v>
      </c>
      <c r="U131" s="25">
        <v>0</v>
      </c>
      <c r="V131" s="26">
        <f t="shared" si="7"/>
        <v>30</v>
      </c>
      <c r="W131" s="27">
        <f>COUNTIF(D131:S131,"&gt; 0")</f>
        <v>1</v>
      </c>
      <c r="X131" s="42"/>
    </row>
    <row r="132" spans="1:24" ht="15.75" customHeight="1">
      <c r="A132" s="21" t="s">
        <v>118</v>
      </c>
      <c r="B132" s="46">
        <v>44</v>
      </c>
      <c r="C132" s="46" t="s">
        <v>50</v>
      </c>
      <c r="D132" s="77">
        <v>0</v>
      </c>
      <c r="E132" s="70">
        <v>0</v>
      </c>
      <c r="F132" s="71">
        <v>0</v>
      </c>
      <c r="G132" s="76">
        <v>0</v>
      </c>
      <c r="H132" s="71">
        <v>0</v>
      </c>
      <c r="I132" s="71">
        <v>0</v>
      </c>
      <c r="J132" s="76">
        <v>10</v>
      </c>
      <c r="K132" s="76">
        <v>0</v>
      </c>
      <c r="L132" s="71">
        <v>0</v>
      </c>
      <c r="M132" s="71">
        <v>0</v>
      </c>
      <c r="N132" s="71">
        <v>0</v>
      </c>
      <c r="O132" s="76">
        <v>0</v>
      </c>
      <c r="P132" s="71">
        <v>0</v>
      </c>
      <c r="Q132" s="76">
        <v>0</v>
      </c>
      <c r="R132" s="76">
        <v>0</v>
      </c>
      <c r="S132" s="71">
        <v>0</v>
      </c>
      <c r="T132" s="24">
        <f t="shared" si="8"/>
        <v>0</v>
      </c>
      <c r="U132" s="25">
        <v>0</v>
      </c>
      <c r="V132" s="26">
        <f t="shared" si="7"/>
        <v>10</v>
      </c>
      <c r="W132" s="27">
        <f t="shared" si="9"/>
        <v>1</v>
      </c>
      <c r="X132" s="42"/>
    </row>
    <row r="133" spans="1:24" ht="15.75" customHeight="1">
      <c r="A133" s="21" t="s">
        <v>21</v>
      </c>
      <c r="B133" s="49">
        <v>23</v>
      </c>
      <c r="C133" s="49" t="s">
        <v>50</v>
      </c>
      <c r="D133" s="77">
        <v>0</v>
      </c>
      <c r="E133" s="70">
        <v>0</v>
      </c>
      <c r="F133" s="71">
        <v>0</v>
      </c>
      <c r="G133" s="76">
        <v>0</v>
      </c>
      <c r="H133" s="71">
        <v>0</v>
      </c>
      <c r="I133" s="71">
        <v>0</v>
      </c>
      <c r="J133" s="76">
        <v>0</v>
      </c>
      <c r="K133" s="76">
        <v>0</v>
      </c>
      <c r="L133" s="71">
        <v>0</v>
      </c>
      <c r="M133" s="71">
        <v>0</v>
      </c>
      <c r="N133" s="71">
        <v>0</v>
      </c>
      <c r="O133" s="76">
        <v>0</v>
      </c>
      <c r="P133" s="71">
        <v>0</v>
      </c>
      <c r="Q133" s="76">
        <v>0</v>
      </c>
      <c r="R133" s="76">
        <v>0</v>
      </c>
      <c r="S133" s="71">
        <v>0</v>
      </c>
      <c r="T133" s="24">
        <f t="shared" si="8"/>
        <v>0</v>
      </c>
      <c r="U133" s="25">
        <v>0</v>
      </c>
      <c r="V133" s="26">
        <f t="shared" si="7"/>
        <v>0</v>
      </c>
      <c r="W133" s="27">
        <f t="shared" si="9"/>
        <v>0</v>
      </c>
      <c r="X133" s="42"/>
    </row>
    <row r="134" spans="1:24" ht="15.75" customHeight="1">
      <c r="A134" s="21" t="s">
        <v>136</v>
      </c>
      <c r="B134" s="49">
        <v>37</v>
      </c>
      <c r="C134" s="49" t="s">
        <v>50</v>
      </c>
      <c r="D134" s="77">
        <v>0</v>
      </c>
      <c r="E134" s="77">
        <v>0</v>
      </c>
      <c r="F134" s="77">
        <v>0</v>
      </c>
      <c r="G134" s="77">
        <v>0</v>
      </c>
      <c r="H134" s="71">
        <v>0</v>
      </c>
      <c r="I134" s="71">
        <v>0</v>
      </c>
      <c r="J134" s="76">
        <v>0</v>
      </c>
      <c r="K134" s="76">
        <v>0</v>
      </c>
      <c r="L134" s="71">
        <v>0</v>
      </c>
      <c r="M134" s="71">
        <v>0</v>
      </c>
      <c r="N134" s="71">
        <v>0</v>
      </c>
      <c r="O134" s="76">
        <v>0</v>
      </c>
      <c r="P134" s="71">
        <v>0</v>
      </c>
      <c r="Q134" s="76">
        <v>0</v>
      </c>
      <c r="R134" s="76">
        <v>0</v>
      </c>
      <c r="S134" s="71">
        <v>0</v>
      </c>
      <c r="T134" s="24">
        <f t="shared" si="8"/>
        <v>0</v>
      </c>
      <c r="U134" s="25">
        <v>0</v>
      </c>
      <c r="V134" s="26">
        <f t="shared" si="7"/>
        <v>0</v>
      </c>
      <c r="W134" s="27">
        <f t="shared" si="9"/>
        <v>0</v>
      </c>
      <c r="X134" s="42"/>
    </row>
    <row r="135" spans="1:24" ht="15.75" customHeight="1">
      <c r="A135" s="21" t="s">
        <v>84</v>
      </c>
      <c r="B135" s="49">
        <v>46</v>
      </c>
      <c r="C135" s="49" t="s">
        <v>50</v>
      </c>
      <c r="D135" s="77">
        <v>0</v>
      </c>
      <c r="E135" s="70">
        <v>0</v>
      </c>
      <c r="F135" s="71">
        <v>0</v>
      </c>
      <c r="G135" s="76">
        <v>0</v>
      </c>
      <c r="H135" s="71">
        <v>0</v>
      </c>
      <c r="I135" s="71">
        <v>0</v>
      </c>
      <c r="J135" s="76">
        <v>0</v>
      </c>
      <c r="K135" s="76">
        <v>0</v>
      </c>
      <c r="L135" s="71">
        <v>0</v>
      </c>
      <c r="M135" s="71">
        <v>0</v>
      </c>
      <c r="N135" s="71">
        <v>0</v>
      </c>
      <c r="O135" s="76">
        <v>0</v>
      </c>
      <c r="P135" s="71">
        <v>0</v>
      </c>
      <c r="Q135" s="76">
        <v>0</v>
      </c>
      <c r="R135" s="76">
        <v>0</v>
      </c>
      <c r="S135" s="71">
        <v>0</v>
      </c>
      <c r="T135" s="24">
        <f t="shared" si="8"/>
        <v>0</v>
      </c>
      <c r="U135" s="25">
        <v>0</v>
      </c>
      <c r="V135" s="26">
        <f t="shared" si="7"/>
        <v>0</v>
      </c>
      <c r="W135" s="27">
        <f t="shared" si="9"/>
        <v>0</v>
      </c>
      <c r="X135" s="42"/>
    </row>
    <row r="136" spans="1:24" ht="15.75" customHeight="1">
      <c r="A136" s="21" t="s">
        <v>85</v>
      </c>
      <c r="B136" s="46">
        <v>49</v>
      </c>
      <c r="C136" s="46" t="s">
        <v>50</v>
      </c>
      <c r="D136" s="77">
        <v>0</v>
      </c>
      <c r="E136" s="76">
        <v>40</v>
      </c>
      <c r="F136" s="71">
        <v>0</v>
      </c>
      <c r="G136" s="76">
        <v>0</v>
      </c>
      <c r="H136" s="76">
        <v>30</v>
      </c>
      <c r="I136" s="71">
        <v>0</v>
      </c>
      <c r="J136" s="76">
        <v>10</v>
      </c>
      <c r="K136" s="76">
        <v>0</v>
      </c>
      <c r="L136" s="71">
        <v>0</v>
      </c>
      <c r="M136" s="71">
        <v>0</v>
      </c>
      <c r="N136" s="71">
        <v>0</v>
      </c>
      <c r="O136" s="76">
        <v>20</v>
      </c>
      <c r="P136" s="71">
        <v>0</v>
      </c>
      <c r="Q136" s="75">
        <v>40</v>
      </c>
      <c r="R136" s="76">
        <v>0</v>
      </c>
      <c r="S136" s="71">
        <v>0</v>
      </c>
      <c r="T136" s="24">
        <f t="shared" si="8"/>
        <v>0</v>
      </c>
      <c r="U136" s="25">
        <v>0</v>
      </c>
      <c r="V136" s="26">
        <f t="shared" si="7"/>
        <v>140</v>
      </c>
      <c r="W136" s="27">
        <f t="shared" si="9"/>
        <v>5</v>
      </c>
      <c r="X136" s="42"/>
    </row>
    <row r="137" spans="1:24" ht="15.75" customHeight="1">
      <c r="A137" s="21" t="s">
        <v>86</v>
      </c>
      <c r="B137" s="49">
        <v>35</v>
      </c>
      <c r="C137" s="49" t="s">
        <v>50</v>
      </c>
      <c r="D137" s="77">
        <v>0</v>
      </c>
      <c r="E137" s="76">
        <v>0</v>
      </c>
      <c r="F137" s="71">
        <v>0</v>
      </c>
      <c r="G137" s="76">
        <v>0</v>
      </c>
      <c r="H137" s="76">
        <v>0</v>
      </c>
      <c r="I137" s="71">
        <v>0</v>
      </c>
      <c r="J137" s="76">
        <v>0</v>
      </c>
      <c r="K137" s="76">
        <v>0</v>
      </c>
      <c r="L137" s="71">
        <v>0</v>
      </c>
      <c r="M137" s="71">
        <v>0</v>
      </c>
      <c r="N137" s="71">
        <v>0</v>
      </c>
      <c r="O137" s="75">
        <v>0</v>
      </c>
      <c r="P137" s="71">
        <v>0</v>
      </c>
      <c r="Q137" s="76">
        <v>0</v>
      </c>
      <c r="R137" s="76">
        <v>0</v>
      </c>
      <c r="S137" s="71">
        <v>0</v>
      </c>
      <c r="T137" s="24">
        <f t="shared" si="8"/>
        <v>0</v>
      </c>
      <c r="U137" s="25">
        <v>0</v>
      </c>
      <c r="V137" s="26">
        <f t="shared" si="7"/>
        <v>0</v>
      </c>
      <c r="W137" s="27">
        <f t="shared" si="9"/>
        <v>0</v>
      </c>
      <c r="X137" s="42"/>
    </row>
    <row r="138" spans="1:24" ht="15.75" customHeight="1">
      <c r="A138" s="31" t="s">
        <v>87</v>
      </c>
      <c r="B138" s="50">
        <v>45</v>
      </c>
      <c r="C138" s="50" t="s">
        <v>50</v>
      </c>
      <c r="D138" s="76">
        <v>30</v>
      </c>
      <c r="E138" s="76">
        <v>0</v>
      </c>
      <c r="F138" s="71">
        <v>0</v>
      </c>
      <c r="G138" s="76">
        <v>30</v>
      </c>
      <c r="H138" s="76">
        <v>0</v>
      </c>
      <c r="I138" s="71">
        <v>0</v>
      </c>
      <c r="J138" s="76">
        <v>0</v>
      </c>
      <c r="K138" s="76">
        <v>10</v>
      </c>
      <c r="L138" s="71">
        <v>0</v>
      </c>
      <c r="M138" s="71">
        <v>0</v>
      </c>
      <c r="N138" s="71">
        <v>0</v>
      </c>
      <c r="O138" s="76">
        <v>40</v>
      </c>
      <c r="P138" s="76">
        <v>30</v>
      </c>
      <c r="Q138" s="76">
        <v>0</v>
      </c>
      <c r="R138" s="76">
        <v>50</v>
      </c>
      <c r="S138" s="76">
        <v>50</v>
      </c>
      <c r="T138" s="24">
        <v>20</v>
      </c>
      <c r="U138" s="25">
        <v>15</v>
      </c>
      <c r="V138" s="26">
        <f t="shared" si="7"/>
        <v>275</v>
      </c>
      <c r="W138" s="27">
        <f t="shared" si="9"/>
        <v>7</v>
      </c>
      <c r="X138" s="42"/>
    </row>
    <row r="139" spans="1:24" ht="15.75" customHeight="1">
      <c r="A139" s="31" t="s">
        <v>88</v>
      </c>
      <c r="B139" s="46">
        <v>62</v>
      </c>
      <c r="C139" s="46" t="s">
        <v>50</v>
      </c>
      <c r="D139" s="76">
        <v>0</v>
      </c>
      <c r="E139" s="76">
        <v>0</v>
      </c>
      <c r="F139" s="71">
        <v>0</v>
      </c>
      <c r="G139" s="76">
        <v>0</v>
      </c>
      <c r="H139" s="76">
        <v>40</v>
      </c>
      <c r="I139" s="71">
        <v>0</v>
      </c>
      <c r="J139" s="76">
        <v>0</v>
      </c>
      <c r="K139" s="76">
        <v>0</v>
      </c>
      <c r="L139" s="71">
        <v>0</v>
      </c>
      <c r="M139" s="71">
        <v>0</v>
      </c>
      <c r="N139" s="76">
        <v>10</v>
      </c>
      <c r="O139" s="76">
        <v>0</v>
      </c>
      <c r="P139" s="76">
        <v>0</v>
      </c>
      <c r="Q139" s="76">
        <v>0</v>
      </c>
      <c r="R139" s="76">
        <v>0</v>
      </c>
      <c r="S139" s="76">
        <v>0</v>
      </c>
      <c r="T139" s="24">
        <f aca="true" t="shared" si="10" ref="T139:T183">IF(COUNTIF(D139:P139,"&gt; 0")-5&lt;0,0,(COUNTIF(D139:P139,"&gt; 0")-5)*10)</f>
        <v>0</v>
      </c>
      <c r="U139" s="25">
        <v>30</v>
      </c>
      <c r="V139" s="26">
        <f t="shared" si="7"/>
        <v>80</v>
      </c>
      <c r="W139" s="27">
        <f t="shared" si="9"/>
        <v>2</v>
      </c>
      <c r="X139" s="42"/>
    </row>
    <row r="140" spans="1:24" ht="15.75" customHeight="1">
      <c r="A140" s="21"/>
      <c r="B140" s="22"/>
      <c r="C140" s="40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9"/>
      <c r="O140" s="98"/>
      <c r="P140" s="98"/>
      <c r="Q140" s="98"/>
      <c r="R140" s="98"/>
      <c r="S140" s="98"/>
      <c r="T140" s="24">
        <f t="shared" si="10"/>
        <v>0</v>
      </c>
      <c r="U140" s="25">
        <v>0</v>
      </c>
      <c r="V140" s="26">
        <f t="shared" si="7"/>
        <v>0</v>
      </c>
      <c r="W140" s="27">
        <f t="shared" si="9"/>
        <v>0</v>
      </c>
      <c r="X140" s="42"/>
    </row>
    <row r="141" spans="1:24" ht="15.75" customHeight="1">
      <c r="A141" s="21" t="s">
        <v>94</v>
      </c>
      <c r="B141" s="46">
        <v>64</v>
      </c>
      <c r="C141" s="46" t="s">
        <v>51</v>
      </c>
      <c r="D141" s="98">
        <v>10</v>
      </c>
      <c r="E141" s="98">
        <v>0</v>
      </c>
      <c r="F141" s="98">
        <v>0</v>
      </c>
      <c r="G141" s="98">
        <v>0</v>
      </c>
      <c r="H141" s="98">
        <v>0</v>
      </c>
      <c r="I141" s="98">
        <v>0</v>
      </c>
      <c r="J141" s="98">
        <v>10</v>
      </c>
      <c r="K141" s="98">
        <v>0</v>
      </c>
      <c r="L141" s="98">
        <v>50</v>
      </c>
      <c r="M141" s="98">
        <v>50</v>
      </c>
      <c r="N141" s="99">
        <v>0</v>
      </c>
      <c r="O141" s="98">
        <v>30</v>
      </c>
      <c r="P141" s="98">
        <v>30</v>
      </c>
      <c r="Q141" s="98">
        <v>0</v>
      </c>
      <c r="R141" s="98">
        <v>0</v>
      </c>
      <c r="S141" s="98">
        <v>0</v>
      </c>
      <c r="T141" s="24">
        <f t="shared" si="10"/>
        <v>10</v>
      </c>
      <c r="U141" s="25">
        <v>45</v>
      </c>
      <c r="V141" s="26">
        <f t="shared" si="7"/>
        <v>235</v>
      </c>
      <c r="W141" s="27">
        <f t="shared" si="9"/>
        <v>6</v>
      </c>
      <c r="X141" s="42"/>
    </row>
    <row r="142" spans="1:24" ht="15.75" customHeight="1">
      <c r="A142" s="21" t="s">
        <v>117</v>
      </c>
      <c r="B142" s="46">
        <v>51</v>
      </c>
      <c r="C142" s="46" t="s">
        <v>51</v>
      </c>
      <c r="D142" s="98">
        <v>0</v>
      </c>
      <c r="E142" s="98">
        <v>0</v>
      </c>
      <c r="F142" s="98">
        <v>0</v>
      </c>
      <c r="G142" s="98">
        <v>0</v>
      </c>
      <c r="H142" s="98">
        <v>0</v>
      </c>
      <c r="I142" s="98">
        <v>0</v>
      </c>
      <c r="J142" s="98">
        <v>0</v>
      </c>
      <c r="K142" s="98">
        <v>20</v>
      </c>
      <c r="L142" s="98">
        <v>0</v>
      </c>
      <c r="M142" s="98">
        <v>0</v>
      </c>
      <c r="N142" s="99">
        <v>0</v>
      </c>
      <c r="O142" s="98">
        <v>0</v>
      </c>
      <c r="P142" s="98">
        <v>0</v>
      </c>
      <c r="Q142" s="98">
        <v>0</v>
      </c>
      <c r="R142" s="98">
        <v>0</v>
      </c>
      <c r="S142" s="98">
        <v>0</v>
      </c>
      <c r="T142" s="24">
        <f t="shared" si="10"/>
        <v>0</v>
      </c>
      <c r="U142" s="25">
        <v>0</v>
      </c>
      <c r="V142" s="26">
        <f t="shared" si="7"/>
        <v>20</v>
      </c>
      <c r="W142" s="27">
        <f t="shared" si="9"/>
        <v>1</v>
      </c>
      <c r="X142" s="42"/>
    </row>
    <row r="143" spans="1:24" ht="15.75" customHeight="1">
      <c r="A143" s="21" t="s">
        <v>95</v>
      </c>
      <c r="B143" s="53">
        <v>38</v>
      </c>
      <c r="C143" s="53" t="s">
        <v>51</v>
      </c>
      <c r="D143" s="98">
        <v>40</v>
      </c>
      <c r="E143" s="98">
        <v>0</v>
      </c>
      <c r="F143" s="98">
        <v>0</v>
      </c>
      <c r="G143" s="98">
        <v>0</v>
      </c>
      <c r="H143" s="98">
        <v>0</v>
      </c>
      <c r="I143" s="98">
        <v>0</v>
      </c>
      <c r="J143" s="98">
        <v>30</v>
      </c>
      <c r="K143" s="98">
        <v>0</v>
      </c>
      <c r="L143" s="98">
        <v>0</v>
      </c>
      <c r="M143" s="98">
        <v>0</v>
      </c>
      <c r="N143" s="99">
        <v>0</v>
      </c>
      <c r="O143" s="98">
        <v>0</v>
      </c>
      <c r="P143" s="98">
        <v>0</v>
      </c>
      <c r="Q143" s="98">
        <v>0</v>
      </c>
      <c r="R143" s="98">
        <v>0</v>
      </c>
      <c r="S143" s="98">
        <v>0</v>
      </c>
      <c r="T143" s="24">
        <f t="shared" si="10"/>
        <v>0</v>
      </c>
      <c r="U143" s="25">
        <v>0</v>
      </c>
      <c r="V143" s="26">
        <f t="shared" si="7"/>
        <v>70</v>
      </c>
      <c r="W143" s="27">
        <f t="shared" si="9"/>
        <v>2</v>
      </c>
      <c r="X143" s="42"/>
    </row>
    <row r="144" spans="1:34" s="43" customFormat="1" ht="15.75" customHeight="1">
      <c r="A144" s="21" t="s">
        <v>38</v>
      </c>
      <c r="B144" s="46">
        <v>42</v>
      </c>
      <c r="C144" s="46" t="s">
        <v>51</v>
      </c>
      <c r="D144" s="98">
        <v>0</v>
      </c>
      <c r="E144" s="98">
        <v>0</v>
      </c>
      <c r="F144" s="98">
        <v>0</v>
      </c>
      <c r="G144" s="98">
        <v>0</v>
      </c>
      <c r="H144" s="98">
        <v>0</v>
      </c>
      <c r="I144" s="98">
        <v>0</v>
      </c>
      <c r="J144" s="98">
        <v>0</v>
      </c>
      <c r="K144" s="98">
        <v>0</v>
      </c>
      <c r="L144" s="98">
        <v>0</v>
      </c>
      <c r="M144" s="98">
        <v>0</v>
      </c>
      <c r="N144" s="99">
        <v>0</v>
      </c>
      <c r="O144" s="98">
        <v>0</v>
      </c>
      <c r="P144" s="98">
        <v>0</v>
      </c>
      <c r="Q144" s="98">
        <v>0</v>
      </c>
      <c r="R144" s="98">
        <v>0</v>
      </c>
      <c r="S144" s="98">
        <v>0</v>
      </c>
      <c r="T144" s="24">
        <f t="shared" si="10"/>
        <v>0</v>
      </c>
      <c r="U144" s="25">
        <v>0</v>
      </c>
      <c r="V144" s="26">
        <f t="shared" si="7"/>
        <v>0</v>
      </c>
      <c r="W144" s="27">
        <f t="shared" si="9"/>
        <v>0</v>
      </c>
      <c r="X144" s="42"/>
      <c r="AH144" s="44"/>
    </row>
    <row r="145" spans="1:24" ht="15.75" customHeight="1">
      <c r="A145" s="21" t="s">
        <v>96</v>
      </c>
      <c r="B145" s="47">
        <v>57</v>
      </c>
      <c r="C145" s="47" t="s">
        <v>51</v>
      </c>
      <c r="D145" s="98">
        <v>0</v>
      </c>
      <c r="E145" s="98">
        <v>0</v>
      </c>
      <c r="F145" s="98">
        <v>0</v>
      </c>
      <c r="G145" s="98">
        <v>0</v>
      </c>
      <c r="H145" s="98">
        <v>20</v>
      </c>
      <c r="I145" s="98">
        <v>0</v>
      </c>
      <c r="J145" s="98">
        <v>0</v>
      </c>
      <c r="K145" s="98">
        <v>0</v>
      </c>
      <c r="L145" s="98">
        <v>0</v>
      </c>
      <c r="M145" s="98">
        <v>0</v>
      </c>
      <c r="N145" s="99">
        <v>0</v>
      </c>
      <c r="O145" s="98">
        <v>0</v>
      </c>
      <c r="P145" s="98">
        <v>0</v>
      </c>
      <c r="Q145" s="98">
        <v>0</v>
      </c>
      <c r="R145" s="98">
        <v>0</v>
      </c>
      <c r="S145" s="98">
        <v>0</v>
      </c>
      <c r="T145" s="24">
        <f t="shared" si="10"/>
        <v>0</v>
      </c>
      <c r="U145" s="25">
        <v>0</v>
      </c>
      <c r="V145" s="26">
        <f t="shared" si="7"/>
        <v>20</v>
      </c>
      <c r="W145" s="27">
        <f t="shared" si="9"/>
        <v>1</v>
      </c>
      <c r="X145" s="42"/>
    </row>
    <row r="146" spans="1:24" ht="15.75" customHeight="1">
      <c r="A146" s="21" t="s">
        <v>138</v>
      </c>
      <c r="B146" s="47">
        <v>49</v>
      </c>
      <c r="C146" s="47" t="s">
        <v>51</v>
      </c>
      <c r="D146" s="98">
        <v>0</v>
      </c>
      <c r="E146" s="98">
        <v>0</v>
      </c>
      <c r="F146" s="98">
        <v>0</v>
      </c>
      <c r="G146" s="98">
        <v>0</v>
      </c>
      <c r="H146" s="98">
        <v>0</v>
      </c>
      <c r="I146" s="98">
        <v>0</v>
      </c>
      <c r="J146" s="98">
        <v>0</v>
      </c>
      <c r="K146" s="98">
        <v>0</v>
      </c>
      <c r="L146" s="98">
        <v>0</v>
      </c>
      <c r="M146" s="98">
        <v>0</v>
      </c>
      <c r="N146" s="99">
        <v>0</v>
      </c>
      <c r="O146" s="98">
        <v>0</v>
      </c>
      <c r="P146" s="98">
        <v>0</v>
      </c>
      <c r="Q146" s="98">
        <v>0</v>
      </c>
      <c r="R146" s="98">
        <v>0</v>
      </c>
      <c r="S146" s="98">
        <v>0</v>
      </c>
      <c r="T146" s="24">
        <f t="shared" si="10"/>
        <v>0</v>
      </c>
      <c r="U146" s="25">
        <v>0</v>
      </c>
      <c r="V146" s="26">
        <f t="shared" si="7"/>
        <v>0</v>
      </c>
      <c r="W146" s="27">
        <f t="shared" si="9"/>
        <v>0</v>
      </c>
      <c r="X146" s="42"/>
    </row>
    <row r="147" spans="1:24" ht="15.75" customHeight="1">
      <c r="A147" s="21" t="s">
        <v>31</v>
      </c>
      <c r="B147" s="54">
        <v>38</v>
      </c>
      <c r="C147" s="54" t="s">
        <v>51</v>
      </c>
      <c r="D147" s="98">
        <v>0</v>
      </c>
      <c r="E147" s="98">
        <v>0</v>
      </c>
      <c r="F147" s="98">
        <v>0</v>
      </c>
      <c r="G147" s="98">
        <v>0</v>
      </c>
      <c r="H147" s="98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9">
        <v>0</v>
      </c>
      <c r="O147" s="98">
        <v>0</v>
      </c>
      <c r="P147" s="98">
        <v>0</v>
      </c>
      <c r="Q147" s="98">
        <v>0</v>
      </c>
      <c r="R147" s="98">
        <v>0</v>
      </c>
      <c r="S147" s="98">
        <v>0</v>
      </c>
      <c r="T147" s="24">
        <f t="shared" si="10"/>
        <v>0</v>
      </c>
      <c r="U147" s="25">
        <v>0</v>
      </c>
      <c r="V147" s="26">
        <f t="shared" si="7"/>
        <v>0</v>
      </c>
      <c r="W147" s="27">
        <f>COUNTIF(D147:S147,"&gt; 0")</f>
        <v>0</v>
      </c>
      <c r="X147" s="42"/>
    </row>
    <row r="148" spans="1:24" ht="15.75" customHeight="1">
      <c r="A148" s="21" t="s">
        <v>32</v>
      </c>
      <c r="B148" s="46">
        <v>35</v>
      </c>
      <c r="C148" s="46" t="s">
        <v>51</v>
      </c>
      <c r="D148" s="98">
        <v>0</v>
      </c>
      <c r="E148" s="98">
        <v>0</v>
      </c>
      <c r="F148" s="98">
        <v>0</v>
      </c>
      <c r="G148" s="98">
        <v>0</v>
      </c>
      <c r="H148" s="98">
        <v>0</v>
      </c>
      <c r="I148" s="98">
        <v>0</v>
      </c>
      <c r="J148" s="98">
        <v>0</v>
      </c>
      <c r="K148" s="98">
        <v>0</v>
      </c>
      <c r="L148" s="98">
        <v>0</v>
      </c>
      <c r="M148" s="98">
        <v>0</v>
      </c>
      <c r="N148" s="99">
        <v>0</v>
      </c>
      <c r="O148" s="98">
        <v>0</v>
      </c>
      <c r="P148" s="98">
        <v>0</v>
      </c>
      <c r="Q148" s="98">
        <v>0</v>
      </c>
      <c r="R148" s="98">
        <v>0</v>
      </c>
      <c r="S148" s="98">
        <v>0</v>
      </c>
      <c r="T148" s="24">
        <f t="shared" si="10"/>
        <v>0</v>
      </c>
      <c r="U148" s="25">
        <v>0</v>
      </c>
      <c r="V148" s="26">
        <f t="shared" si="7"/>
        <v>0</v>
      </c>
      <c r="W148" s="27">
        <f t="shared" si="9"/>
        <v>0</v>
      </c>
      <c r="X148" s="42"/>
    </row>
    <row r="149" spans="1:24" ht="15.75" customHeight="1">
      <c r="A149" s="21" t="s">
        <v>127</v>
      </c>
      <c r="B149" s="46">
        <v>25</v>
      </c>
      <c r="C149" s="46" t="s">
        <v>51</v>
      </c>
      <c r="D149" s="98">
        <v>0</v>
      </c>
      <c r="E149" s="98">
        <v>0</v>
      </c>
      <c r="F149" s="98">
        <v>0</v>
      </c>
      <c r="G149" s="98">
        <v>0</v>
      </c>
      <c r="H149" s="98">
        <v>0</v>
      </c>
      <c r="I149" s="98">
        <v>0</v>
      </c>
      <c r="J149" s="98">
        <v>0</v>
      </c>
      <c r="K149" s="98">
        <v>0</v>
      </c>
      <c r="L149" s="98">
        <v>0</v>
      </c>
      <c r="M149" s="98">
        <v>0</v>
      </c>
      <c r="N149" s="99">
        <v>0</v>
      </c>
      <c r="O149" s="98">
        <v>0</v>
      </c>
      <c r="P149" s="98">
        <v>0</v>
      </c>
      <c r="Q149" s="98">
        <v>0</v>
      </c>
      <c r="R149" s="98">
        <v>0</v>
      </c>
      <c r="S149" s="98">
        <v>0</v>
      </c>
      <c r="T149" s="24">
        <f t="shared" si="10"/>
        <v>0</v>
      </c>
      <c r="U149" s="25">
        <v>0</v>
      </c>
      <c r="V149" s="26">
        <f t="shared" si="7"/>
        <v>0</v>
      </c>
      <c r="W149" s="27">
        <f t="shared" si="9"/>
        <v>0</v>
      </c>
      <c r="X149" s="42"/>
    </row>
    <row r="150" spans="1:24" ht="15.75" customHeight="1">
      <c r="A150" s="21" t="s">
        <v>33</v>
      </c>
      <c r="B150" s="48">
        <v>28</v>
      </c>
      <c r="C150" s="48" t="s">
        <v>51</v>
      </c>
      <c r="D150" s="98">
        <v>0</v>
      </c>
      <c r="E150" s="98">
        <v>0</v>
      </c>
      <c r="F150" s="98">
        <v>0</v>
      </c>
      <c r="G150" s="98">
        <v>50</v>
      </c>
      <c r="H150" s="98">
        <v>0</v>
      </c>
      <c r="I150" s="98">
        <v>0</v>
      </c>
      <c r="J150" s="98">
        <v>50</v>
      </c>
      <c r="K150" s="98">
        <v>50</v>
      </c>
      <c r="L150" s="98">
        <v>0</v>
      </c>
      <c r="M150" s="98">
        <v>0</v>
      </c>
      <c r="N150" s="99">
        <v>0</v>
      </c>
      <c r="O150" s="98">
        <v>0</v>
      </c>
      <c r="P150" s="98">
        <v>0</v>
      </c>
      <c r="Q150" s="98">
        <v>0</v>
      </c>
      <c r="R150" s="98">
        <v>0</v>
      </c>
      <c r="S150" s="98">
        <v>0</v>
      </c>
      <c r="T150" s="24">
        <f t="shared" si="10"/>
        <v>0</v>
      </c>
      <c r="U150" s="25">
        <v>0</v>
      </c>
      <c r="V150" s="26">
        <f t="shared" si="7"/>
        <v>150</v>
      </c>
      <c r="W150" s="27">
        <f t="shared" si="9"/>
        <v>3</v>
      </c>
      <c r="X150" s="42"/>
    </row>
    <row r="151" spans="1:24" ht="15.75" customHeight="1">
      <c r="A151" s="21" t="s">
        <v>97</v>
      </c>
      <c r="B151" s="47">
        <v>52</v>
      </c>
      <c r="C151" s="47" t="s">
        <v>51</v>
      </c>
      <c r="D151" s="98">
        <v>10</v>
      </c>
      <c r="E151" s="98">
        <v>0</v>
      </c>
      <c r="F151" s="98">
        <v>30</v>
      </c>
      <c r="G151" s="98">
        <v>0</v>
      </c>
      <c r="H151" s="98">
        <v>30</v>
      </c>
      <c r="I151" s="98">
        <v>0</v>
      </c>
      <c r="J151" s="98">
        <v>10</v>
      </c>
      <c r="K151" s="98">
        <v>0</v>
      </c>
      <c r="L151" s="98">
        <v>0</v>
      </c>
      <c r="M151" s="98">
        <v>0</v>
      </c>
      <c r="N151" s="99">
        <v>0</v>
      </c>
      <c r="O151" s="98">
        <v>0</v>
      </c>
      <c r="P151" s="98">
        <v>0</v>
      </c>
      <c r="Q151" s="98">
        <v>0</v>
      </c>
      <c r="R151" s="98">
        <v>0</v>
      </c>
      <c r="S151" s="98">
        <v>0</v>
      </c>
      <c r="T151" s="24">
        <f t="shared" si="10"/>
        <v>0</v>
      </c>
      <c r="U151" s="25">
        <v>0</v>
      </c>
      <c r="V151" s="26">
        <f t="shared" si="7"/>
        <v>80</v>
      </c>
      <c r="W151" s="27">
        <f t="shared" si="9"/>
        <v>4</v>
      </c>
      <c r="X151" s="42"/>
    </row>
    <row r="152" spans="1:24" ht="15.75" customHeight="1">
      <c r="A152" s="21" t="s">
        <v>34</v>
      </c>
      <c r="B152" s="49">
        <v>32</v>
      </c>
      <c r="C152" s="49" t="s">
        <v>51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9">
        <v>0</v>
      </c>
      <c r="O152" s="98">
        <v>0</v>
      </c>
      <c r="P152" s="98">
        <v>0</v>
      </c>
      <c r="Q152" s="98">
        <v>0</v>
      </c>
      <c r="R152" s="98">
        <v>0</v>
      </c>
      <c r="S152" s="98">
        <v>0</v>
      </c>
      <c r="T152" s="24">
        <f t="shared" si="10"/>
        <v>0</v>
      </c>
      <c r="U152" s="25">
        <v>0</v>
      </c>
      <c r="V152" s="26">
        <f t="shared" si="7"/>
        <v>0</v>
      </c>
      <c r="W152" s="27">
        <f t="shared" si="9"/>
        <v>0</v>
      </c>
      <c r="X152" s="42"/>
    </row>
    <row r="153" spans="1:24" ht="15.75" customHeight="1">
      <c r="A153" s="21" t="s">
        <v>35</v>
      </c>
      <c r="B153" s="48">
        <v>33</v>
      </c>
      <c r="C153" s="48" t="s">
        <v>51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0</v>
      </c>
      <c r="M153" s="98">
        <v>0</v>
      </c>
      <c r="N153" s="99">
        <v>0</v>
      </c>
      <c r="O153" s="98">
        <v>0</v>
      </c>
      <c r="P153" s="98">
        <v>0</v>
      </c>
      <c r="Q153" s="98">
        <v>0</v>
      </c>
      <c r="R153" s="98">
        <v>0</v>
      </c>
      <c r="S153" s="98">
        <v>0</v>
      </c>
      <c r="T153" s="24">
        <f t="shared" si="10"/>
        <v>0</v>
      </c>
      <c r="U153" s="25">
        <v>0</v>
      </c>
      <c r="V153" s="26">
        <f t="shared" si="7"/>
        <v>0</v>
      </c>
      <c r="W153" s="27">
        <f t="shared" si="9"/>
        <v>0</v>
      </c>
      <c r="X153" s="42"/>
    </row>
    <row r="154" spans="1:24" ht="15.75" customHeight="1">
      <c r="A154" s="21" t="s">
        <v>98</v>
      </c>
      <c r="B154" s="48">
        <v>57</v>
      </c>
      <c r="C154" s="48" t="s">
        <v>51</v>
      </c>
      <c r="D154" s="98">
        <v>0</v>
      </c>
      <c r="E154" s="98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0</v>
      </c>
      <c r="N154" s="99">
        <v>0</v>
      </c>
      <c r="O154" s="98">
        <v>0</v>
      </c>
      <c r="P154" s="98">
        <v>0</v>
      </c>
      <c r="Q154" s="98">
        <v>0</v>
      </c>
      <c r="R154" s="98">
        <v>0</v>
      </c>
      <c r="S154" s="98">
        <v>0</v>
      </c>
      <c r="T154" s="24">
        <f t="shared" si="10"/>
        <v>0</v>
      </c>
      <c r="U154" s="25">
        <v>0</v>
      </c>
      <c r="V154" s="26">
        <f t="shared" si="7"/>
        <v>0</v>
      </c>
      <c r="W154" s="27">
        <f t="shared" si="9"/>
        <v>0</v>
      </c>
      <c r="X154" s="42"/>
    </row>
    <row r="155" spans="1:24" ht="15.75" customHeight="1">
      <c r="A155" s="21" t="s">
        <v>44</v>
      </c>
      <c r="B155" s="55">
        <v>53</v>
      </c>
      <c r="C155" s="55" t="s">
        <v>51</v>
      </c>
      <c r="D155" s="98">
        <v>0</v>
      </c>
      <c r="E155" s="98">
        <v>0</v>
      </c>
      <c r="F155" s="98">
        <v>0</v>
      </c>
      <c r="G155" s="98">
        <v>0</v>
      </c>
      <c r="H155" s="98">
        <v>0</v>
      </c>
      <c r="I155" s="98">
        <v>0</v>
      </c>
      <c r="J155" s="98">
        <v>0</v>
      </c>
      <c r="K155" s="98">
        <v>0</v>
      </c>
      <c r="L155" s="98">
        <v>0</v>
      </c>
      <c r="M155" s="98">
        <v>0</v>
      </c>
      <c r="N155" s="99">
        <v>0</v>
      </c>
      <c r="O155" s="98">
        <v>0</v>
      </c>
      <c r="P155" s="98">
        <v>0</v>
      </c>
      <c r="Q155" s="98">
        <v>0</v>
      </c>
      <c r="R155" s="98">
        <v>0</v>
      </c>
      <c r="S155" s="98">
        <v>0</v>
      </c>
      <c r="T155" s="24">
        <f t="shared" si="10"/>
        <v>0</v>
      </c>
      <c r="U155" s="25">
        <v>0</v>
      </c>
      <c r="V155" s="26">
        <f t="shared" si="7"/>
        <v>0</v>
      </c>
      <c r="W155" s="27">
        <f t="shared" si="9"/>
        <v>0</v>
      </c>
      <c r="X155" s="42"/>
    </row>
    <row r="156" spans="1:34" s="28" customFormat="1" ht="15.75" customHeight="1">
      <c r="A156" s="21" t="s">
        <v>107</v>
      </c>
      <c r="B156" s="56">
        <v>35</v>
      </c>
      <c r="C156" s="56" t="s">
        <v>51</v>
      </c>
      <c r="D156" s="98">
        <v>0</v>
      </c>
      <c r="E156" s="98">
        <v>0</v>
      </c>
      <c r="F156" s="98">
        <v>0</v>
      </c>
      <c r="G156" s="98">
        <v>0</v>
      </c>
      <c r="H156" s="98">
        <v>0</v>
      </c>
      <c r="I156" s="98">
        <v>0</v>
      </c>
      <c r="J156" s="98">
        <v>0</v>
      </c>
      <c r="K156" s="98">
        <v>0</v>
      </c>
      <c r="L156" s="98">
        <v>0</v>
      </c>
      <c r="M156" s="98">
        <v>0</v>
      </c>
      <c r="N156" s="99">
        <v>0</v>
      </c>
      <c r="O156" s="98">
        <v>0</v>
      </c>
      <c r="P156" s="98">
        <v>0</v>
      </c>
      <c r="Q156" s="98">
        <v>0</v>
      </c>
      <c r="R156" s="98">
        <v>0</v>
      </c>
      <c r="S156" s="98">
        <v>0</v>
      </c>
      <c r="T156" s="24">
        <f t="shared" si="10"/>
        <v>0</v>
      </c>
      <c r="U156" s="25">
        <v>0</v>
      </c>
      <c r="V156" s="26">
        <f t="shared" si="7"/>
        <v>0</v>
      </c>
      <c r="W156" s="27">
        <f t="shared" si="9"/>
        <v>0</v>
      </c>
      <c r="X156" s="5"/>
      <c r="AH156" s="29"/>
    </row>
    <row r="157" spans="1:34" s="28" customFormat="1" ht="15.75" customHeight="1">
      <c r="A157" s="21" t="s">
        <v>39</v>
      </c>
      <c r="B157" s="57">
        <v>49</v>
      </c>
      <c r="C157" s="57" t="s">
        <v>51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9">
        <v>0</v>
      </c>
      <c r="O157" s="98">
        <v>0</v>
      </c>
      <c r="P157" s="98">
        <v>0</v>
      </c>
      <c r="Q157" s="98">
        <v>0</v>
      </c>
      <c r="R157" s="98">
        <v>0</v>
      </c>
      <c r="S157" s="98">
        <v>0</v>
      </c>
      <c r="T157" s="24">
        <f t="shared" si="10"/>
        <v>0</v>
      </c>
      <c r="U157" s="25">
        <v>0</v>
      </c>
      <c r="V157" s="26">
        <f t="shared" si="7"/>
        <v>0</v>
      </c>
      <c r="W157" s="27">
        <f t="shared" si="9"/>
        <v>0</v>
      </c>
      <c r="X157" s="5"/>
      <c r="AH157" s="29"/>
    </row>
    <row r="158" spans="1:34" s="28" customFormat="1" ht="15.75" customHeight="1">
      <c r="A158" s="21" t="s">
        <v>109</v>
      </c>
      <c r="B158" s="56">
        <v>57</v>
      </c>
      <c r="C158" s="56" t="s">
        <v>51</v>
      </c>
      <c r="D158" s="98">
        <v>0</v>
      </c>
      <c r="E158" s="98">
        <v>40</v>
      </c>
      <c r="F158" s="98">
        <v>0</v>
      </c>
      <c r="G158" s="98">
        <v>0</v>
      </c>
      <c r="H158" s="98">
        <v>0</v>
      </c>
      <c r="I158" s="98">
        <v>0</v>
      </c>
      <c r="J158" s="98">
        <v>10</v>
      </c>
      <c r="K158" s="98">
        <v>0</v>
      </c>
      <c r="L158" s="98">
        <v>0</v>
      </c>
      <c r="M158" s="98">
        <v>0</v>
      </c>
      <c r="N158" s="99">
        <v>0</v>
      </c>
      <c r="O158" s="98">
        <v>0</v>
      </c>
      <c r="P158" s="98">
        <v>0</v>
      </c>
      <c r="Q158" s="98">
        <v>0</v>
      </c>
      <c r="R158" s="98">
        <v>0</v>
      </c>
      <c r="S158" s="98">
        <v>0</v>
      </c>
      <c r="T158" s="24">
        <f t="shared" si="10"/>
        <v>0</v>
      </c>
      <c r="U158" s="25">
        <v>0</v>
      </c>
      <c r="V158" s="26">
        <f t="shared" si="7"/>
        <v>50</v>
      </c>
      <c r="W158" s="27">
        <f t="shared" si="9"/>
        <v>2</v>
      </c>
      <c r="X158" s="5"/>
      <c r="AH158" s="29"/>
    </row>
    <row r="159" spans="1:34" s="28" customFormat="1" ht="15.75" customHeight="1">
      <c r="A159" s="21" t="s">
        <v>36</v>
      </c>
      <c r="B159" s="56">
        <v>33</v>
      </c>
      <c r="C159" s="56" t="s">
        <v>51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0</v>
      </c>
      <c r="N159" s="99">
        <v>0</v>
      </c>
      <c r="O159" s="98">
        <v>0</v>
      </c>
      <c r="P159" s="98">
        <v>0</v>
      </c>
      <c r="Q159" s="98">
        <v>0</v>
      </c>
      <c r="R159" s="98">
        <v>0</v>
      </c>
      <c r="S159" s="98">
        <v>0</v>
      </c>
      <c r="T159" s="24">
        <f t="shared" si="10"/>
        <v>0</v>
      </c>
      <c r="U159" s="25">
        <v>0</v>
      </c>
      <c r="V159" s="26">
        <f t="shared" si="7"/>
        <v>0</v>
      </c>
      <c r="W159" s="27">
        <f>COUNTIF(D159:S159,"&gt; 0")</f>
        <v>0</v>
      </c>
      <c r="X159" s="5"/>
      <c r="AH159" s="29"/>
    </row>
    <row r="160" spans="1:24" ht="15.75" customHeight="1">
      <c r="A160" s="21" t="s">
        <v>106</v>
      </c>
      <c r="B160" s="56">
        <v>40</v>
      </c>
      <c r="C160" s="56" t="s">
        <v>51</v>
      </c>
      <c r="D160" s="98">
        <v>30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50</v>
      </c>
      <c r="O160" s="98">
        <v>0</v>
      </c>
      <c r="P160" s="98">
        <v>0</v>
      </c>
      <c r="Q160" s="98">
        <v>0</v>
      </c>
      <c r="R160" s="98">
        <v>0</v>
      </c>
      <c r="S160" s="98">
        <v>0</v>
      </c>
      <c r="T160" s="24">
        <f t="shared" si="10"/>
        <v>0</v>
      </c>
      <c r="U160" s="25">
        <v>0</v>
      </c>
      <c r="V160" s="26">
        <f t="shared" si="7"/>
        <v>80</v>
      </c>
      <c r="W160" s="27">
        <f t="shared" si="9"/>
        <v>2</v>
      </c>
      <c r="X160" s="42"/>
    </row>
    <row r="161" spans="1:24" ht="15.75" customHeight="1">
      <c r="A161" s="21" t="s">
        <v>37</v>
      </c>
      <c r="B161" s="55">
        <v>34</v>
      </c>
      <c r="C161" s="55" t="s">
        <v>51</v>
      </c>
      <c r="D161" s="98">
        <v>0</v>
      </c>
      <c r="E161" s="98">
        <v>0</v>
      </c>
      <c r="F161" s="98">
        <v>0</v>
      </c>
      <c r="G161" s="98">
        <v>0</v>
      </c>
      <c r="H161" s="98">
        <v>0</v>
      </c>
      <c r="I161" s="98">
        <v>0</v>
      </c>
      <c r="J161" s="98">
        <v>0</v>
      </c>
      <c r="K161" s="98">
        <v>0</v>
      </c>
      <c r="L161" s="98">
        <v>0</v>
      </c>
      <c r="M161" s="98">
        <v>0</v>
      </c>
      <c r="N161" s="98">
        <v>0</v>
      </c>
      <c r="O161" s="98">
        <v>0</v>
      </c>
      <c r="P161" s="98">
        <v>0</v>
      </c>
      <c r="Q161" s="98">
        <v>0</v>
      </c>
      <c r="R161" s="98">
        <v>0</v>
      </c>
      <c r="S161" s="98">
        <v>0</v>
      </c>
      <c r="T161" s="24">
        <f t="shared" si="10"/>
        <v>0</v>
      </c>
      <c r="U161" s="25">
        <v>0</v>
      </c>
      <c r="V161" s="26">
        <f aca="true" t="shared" si="11" ref="V161:V183">SUM(D161:U161)</f>
        <v>0</v>
      </c>
      <c r="W161" s="27">
        <f aca="true" t="shared" si="12" ref="W161:W174">COUNTIF(D161:S161,"&gt; 0")</f>
        <v>0</v>
      </c>
      <c r="X161" s="42"/>
    </row>
    <row r="162" spans="1:24" ht="15.75" customHeight="1">
      <c r="A162" s="21" t="s">
        <v>132</v>
      </c>
      <c r="B162" s="55">
        <v>42</v>
      </c>
      <c r="C162" s="55" t="s">
        <v>51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0</v>
      </c>
      <c r="M162" s="98">
        <v>0</v>
      </c>
      <c r="N162" s="98">
        <v>0</v>
      </c>
      <c r="O162" s="98">
        <v>0</v>
      </c>
      <c r="P162" s="98">
        <v>0</v>
      </c>
      <c r="Q162" s="98">
        <v>0</v>
      </c>
      <c r="R162" s="98">
        <v>0</v>
      </c>
      <c r="S162" s="98">
        <v>0</v>
      </c>
      <c r="T162" s="24">
        <f t="shared" si="10"/>
        <v>0</v>
      </c>
      <c r="U162" s="25">
        <v>0</v>
      </c>
      <c r="V162" s="26">
        <f t="shared" si="11"/>
        <v>0</v>
      </c>
      <c r="W162" s="27">
        <f t="shared" si="12"/>
        <v>0</v>
      </c>
      <c r="X162" s="42"/>
    </row>
    <row r="163" spans="1:24" ht="15.75" customHeight="1">
      <c r="A163" s="21" t="s">
        <v>110</v>
      </c>
      <c r="B163" s="57">
        <v>39</v>
      </c>
      <c r="C163" s="57" t="s">
        <v>51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0</v>
      </c>
      <c r="O163" s="98">
        <v>0</v>
      </c>
      <c r="P163" s="98">
        <v>0</v>
      </c>
      <c r="Q163" s="98">
        <v>0</v>
      </c>
      <c r="R163" s="98">
        <v>0</v>
      </c>
      <c r="S163" s="98">
        <v>0</v>
      </c>
      <c r="T163" s="24">
        <f t="shared" si="10"/>
        <v>0</v>
      </c>
      <c r="U163" s="25">
        <v>0</v>
      </c>
      <c r="V163" s="26">
        <f t="shared" si="11"/>
        <v>0</v>
      </c>
      <c r="W163" s="27">
        <f t="shared" si="12"/>
        <v>0</v>
      </c>
      <c r="X163" s="42"/>
    </row>
    <row r="164" spans="1:24" ht="15.75" customHeight="1">
      <c r="A164" s="21" t="s">
        <v>125</v>
      </c>
      <c r="B164" s="57">
        <v>35</v>
      </c>
      <c r="C164" s="57" t="s">
        <v>51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0</v>
      </c>
      <c r="O164" s="98">
        <v>0</v>
      </c>
      <c r="P164" s="98">
        <v>0</v>
      </c>
      <c r="Q164" s="98">
        <v>0</v>
      </c>
      <c r="R164" s="98">
        <v>0</v>
      </c>
      <c r="S164" s="98">
        <v>0</v>
      </c>
      <c r="T164" s="24">
        <f t="shared" si="10"/>
        <v>0</v>
      </c>
      <c r="U164" s="25">
        <v>0</v>
      </c>
      <c r="V164" s="26">
        <f t="shared" si="11"/>
        <v>0</v>
      </c>
      <c r="W164" s="27">
        <f t="shared" si="12"/>
        <v>0</v>
      </c>
      <c r="X164" s="42"/>
    </row>
    <row r="165" spans="1:24" ht="15.75" customHeight="1">
      <c r="A165" s="21" t="s">
        <v>45</v>
      </c>
      <c r="B165" s="55">
        <v>51</v>
      </c>
      <c r="C165" s="55" t="s">
        <v>51</v>
      </c>
      <c r="D165" s="98">
        <v>20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0</v>
      </c>
      <c r="N165" s="98">
        <v>30</v>
      </c>
      <c r="O165" s="98">
        <v>0</v>
      </c>
      <c r="P165" s="98">
        <v>0</v>
      </c>
      <c r="Q165" s="98">
        <v>0</v>
      </c>
      <c r="R165" s="98">
        <v>0</v>
      </c>
      <c r="S165" s="98">
        <v>0</v>
      </c>
      <c r="T165" s="24">
        <f t="shared" si="10"/>
        <v>0</v>
      </c>
      <c r="U165" s="25">
        <v>0</v>
      </c>
      <c r="V165" s="26">
        <f t="shared" si="11"/>
        <v>50</v>
      </c>
      <c r="W165" s="27">
        <f t="shared" si="12"/>
        <v>2</v>
      </c>
      <c r="X165" s="42"/>
    </row>
    <row r="166" spans="1:24" ht="15.75" customHeight="1">
      <c r="A166" s="21" t="s">
        <v>40</v>
      </c>
      <c r="B166" s="57">
        <v>42</v>
      </c>
      <c r="C166" s="57" t="s">
        <v>51</v>
      </c>
      <c r="D166" s="98">
        <v>50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40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>
        <v>0</v>
      </c>
      <c r="Q166" s="98">
        <v>0</v>
      </c>
      <c r="R166" s="98">
        <v>0</v>
      </c>
      <c r="S166" s="98">
        <v>0</v>
      </c>
      <c r="T166" s="24">
        <f t="shared" si="10"/>
        <v>0</v>
      </c>
      <c r="U166" s="25">
        <v>0</v>
      </c>
      <c r="V166" s="26">
        <f t="shared" si="11"/>
        <v>90</v>
      </c>
      <c r="W166" s="27">
        <f t="shared" si="12"/>
        <v>2</v>
      </c>
      <c r="X166" s="42"/>
    </row>
    <row r="167" spans="1:24" ht="15.75" customHeight="1">
      <c r="A167" s="21" t="s">
        <v>99</v>
      </c>
      <c r="B167" s="57">
        <v>57</v>
      </c>
      <c r="C167" s="57" t="s">
        <v>51</v>
      </c>
      <c r="D167" s="98">
        <v>10</v>
      </c>
      <c r="E167" s="98">
        <v>0</v>
      </c>
      <c r="F167" s="98">
        <v>0</v>
      </c>
      <c r="G167" s="98">
        <v>0</v>
      </c>
      <c r="H167" s="98">
        <v>10</v>
      </c>
      <c r="I167" s="98">
        <v>0</v>
      </c>
      <c r="J167" s="98">
        <v>0</v>
      </c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8">
        <v>40</v>
      </c>
      <c r="Q167" s="98">
        <v>40</v>
      </c>
      <c r="R167" s="98">
        <v>0</v>
      </c>
      <c r="S167" s="98">
        <v>0</v>
      </c>
      <c r="T167" s="24">
        <f t="shared" si="10"/>
        <v>0</v>
      </c>
      <c r="U167" s="25">
        <v>0</v>
      </c>
      <c r="V167" s="26">
        <f t="shared" si="11"/>
        <v>100</v>
      </c>
      <c r="W167" s="27">
        <f t="shared" si="12"/>
        <v>4</v>
      </c>
      <c r="X167" s="42"/>
    </row>
    <row r="168" spans="1:24" ht="15.75" customHeight="1">
      <c r="A168" s="30" t="s">
        <v>100</v>
      </c>
      <c r="B168" s="55">
        <v>27</v>
      </c>
      <c r="C168" s="55" t="s">
        <v>51</v>
      </c>
      <c r="D168" s="98">
        <v>0</v>
      </c>
      <c r="E168" s="98">
        <v>0</v>
      </c>
      <c r="F168" s="98">
        <v>0</v>
      </c>
      <c r="G168" s="98">
        <v>0</v>
      </c>
      <c r="H168" s="98">
        <v>0</v>
      </c>
      <c r="I168" s="98">
        <v>0</v>
      </c>
      <c r="J168" s="98">
        <v>0</v>
      </c>
      <c r="K168" s="98">
        <v>0</v>
      </c>
      <c r="L168" s="98">
        <v>0</v>
      </c>
      <c r="M168" s="98">
        <v>0</v>
      </c>
      <c r="N168" s="98">
        <v>0</v>
      </c>
      <c r="O168" s="98">
        <v>0</v>
      </c>
      <c r="P168" s="100">
        <v>0</v>
      </c>
      <c r="Q168" s="100">
        <v>0</v>
      </c>
      <c r="R168" s="98">
        <v>0</v>
      </c>
      <c r="S168" s="98">
        <v>0</v>
      </c>
      <c r="T168" s="24">
        <f t="shared" si="10"/>
        <v>0</v>
      </c>
      <c r="U168" s="25">
        <v>0</v>
      </c>
      <c r="V168" s="26">
        <f t="shared" si="11"/>
        <v>0</v>
      </c>
      <c r="W168" s="27">
        <f t="shared" si="12"/>
        <v>0</v>
      </c>
      <c r="X168" s="42"/>
    </row>
    <row r="169" spans="1:34" s="28" customFormat="1" ht="15.75" customHeight="1">
      <c r="A169" s="31" t="s">
        <v>101</v>
      </c>
      <c r="B169" s="55">
        <v>43</v>
      </c>
      <c r="C169" s="55" t="s">
        <v>51</v>
      </c>
      <c r="D169" s="98">
        <v>10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0</v>
      </c>
      <c r="L169" s="98">
        <v>0</v>
      </c>
      <c r="M169" s="98">
        <v>0</v>
      </c>
      <c r="N169" s="98">
        <v>0</v>
      </c>
      <c r="O169" s="98">
        <v>0</v>
      </c>
      <c r="P169" s="100">
        <v>0</v>
      </c>
      <c r="Q169" s="100">
        <v>0</v>
      </c>
      <c r="R169" s="98">
        <v>0</v>
      </c>
      <c r="S169" s="98">
        <v>0</v>
      </c>
      <c r="T169" s="24">
        <f t="shared" si="10"/>
        <v>0</v>
      </c>
      <c r="U169" s="25">
        <v>0</v>
      </c>
      <c r="V169" s="26">
        <f t="shared" si="11"/>
        <v>10</v>
      </c>
      <c r="W169" s="27">
        <f t="shared" si="12"/>
        <v>1</v>
      </c>
      <c r="X169" s="5"/>
      <c r="AH169" s="29"/>
    </row>
    <row r="170" spans="1:34" s="28" customFormat="1" ht="15.75" customHeight="1">
      <c r="A170" s="31" t="s">
        <v>102</v>
      </c>
      <c r="B170" s="58">
        <v>61</v>
      </c>
      <c r="C170" s="58" t="s">
        <v>51</v>
      </c>
      <c r="D170" s="98">
        <v>0</v>
      </c>
      <c r="E170" s="98">
        <v>0</v>
      </c>
      <c r="F170" s="98">
        <v>0</v>
      </c>
      <c r="G170" s="98">
        <v>0</v>
      </c>
      <c r="H170" s="98">
        <v>0</v>
      </c>
      <c r="I170" s="98">
        <v>0</v>
      </c>
      <c r="J170" s="98">
        <v>0</v>
      </c>
      <c r="K170" s="98">
        <v>0</v>
      </c>
      <c r="L170" s="98">
        <v>0</v>
      </c>
      <c r="M170" s="98">
        <v>0</v>
      </c>
      <c r="N170" s="98">
        <v>0</v>
      </c>
      <c r="O170" s="98">
        <v>0</v>
      </c>
      <c r="P170" s="100">
        <v>0</v>
      </c>
      <c r="Q170" s="100">
        <v>0</v>
      </c>
      <c r="R170" s="98">
        <v>0</v>
      </c>
      <c r="S170" s="98">
        <v>0</v>
      </c>
      <c r="T170" s="24">
        <f t="shared" si="10"/>
        <v>0</v>
      </c>
      <c r="U170" s="25">
        <v>0</v>
      </c>
      <c r="V170" s="26">
        <f t="shared" si="11"/>
        <v>0</v>
      </c>
      <c r="W170" s="27">
        <f t="shared" si="12"/>
        <v>0</v>
      </c>
      <c r="X170" s="5"/>
      <c r="AH170" s="29"/>
    </row>
    <row r="171" spans="1:34" s="28" customFormat="1" ht="15.75" customHeight="1">
      <c r="A171" s="31" t="s">
        <v>116</v>
      </c>
      <c r="B171" s="58">
        <v>54</v>
      </c>
      <c r="C171" s="58" t="s">
        <v>51</v>
      </c>
      <c r="D171" s="98">
        <v>0</v>
      </c>
      <c r="E171" s="98">
        <v>50</v>
      </c>
      <c r="F171" s="98">
        <v>40</v>
      </c>
      <c r="G171" s="98">
        <v>0</v>
      </c>
      <c r="H171" s="98">
        <v>40</v>
      </c>
      <c r="I171" s="98">
        <v>0</v>
      </c>
      <c r="J171" s="98">
        <v>10</v>
      </c>
      <c r="K171" s="98">
        <v>30</v>
      </c>
      <c r="L171" s="98">
        <v>0</v>
      </c>
      <c r="M171" s="98">
        <v>0</v>
      </c>
      <c r="N171" s="98">
        <v>0</v>
      </c>
      <c r="O171" s="98">
        <v>50</v>
      </c>
      <c r="P171" s="100">
        <v>0</v>
      </c>
      <c r="Q171" s="100">
        <v>0</v>
      </c>
      <c r="R171" s="98">
        <v>0</v>
      </c>
      <c r="S171" s="98">
        <v>0</v>
      </c>
      <c r="T171" s="24">
        <f t="shared" si="10"/>
        <v>10</v>
      </c>
      <c r="U171" s="25">
        <v>45</v>
      </c>
      <c r="V171" s="26">
        <f t="shared" si="11"/>
        <v>275</v>
      </c>
      <c r="W171" s="27">
        <f t="shared" si="12"/>
        <v>6</v>
      </c>
      <c r="X171" s="5"/>
      <c r="AH171" s="29"/>
    </row>
    <row r="172" spans="1:34" s="28" customFormat="1" ht="15.75" customHeight="1">
      <c r="A172" s="31" t="s">
        <v>103</v>
      </c>
      <c r="B172" s="58">
        <v>44</v>
      </c>
      <c r="C172" s="58" t="s">
        <v>51</v>
      </c>
      <c r="D172" s="98">
        <v>0</v>
      </c>
      <c r="E172" s="98">
        <v>0</v>
      </c>
      <c r="F172" s="98">
        <v>0</v>
      </c>
      <c r="G172" s="98">
        <v>0</v>
      </c>
      <c r="H172" s="98">
        <v>0</v>
      </c>
      <c r="I172" s="98">
        <v>0</v>
      </c>
      <c r="J172" s="98">
        <v>0</v>
      </c>
      <c r="K172" s="98">
        <v>0</v>
      </c>
      <c r="L172" s="98">
        <v>0</v>
      </c>
      <c r="M172" s="98">
        <v>0</v>
      </c>
      <c r="N172" s="98">
        <v>0</v>
      </c>
      <c r="O172" s="98">
        <v>0</v>
      </c>
      <c r="P172" s="100">
        <v>0</v>
      </c>
      <c r="Q172" s="100">
        <v>0</v>
      </c>
      <c r="R172" s="98">
        <v>0</v>
      </c>
      <c r="S172" s="98">
        <v>0</v>
      </c>
      <c r="T172" s="24">
        <f t="shared" si="10"/>
        <v>0</v>
      </c>
      <c r="U172" s="25">
        <v>0</v>
      </c>
      <c r="V172" s="26">
        <f t="shared" si="11"/>
        <v>0</v>
      </c>
      <c r="W172" s="27">
        <f t="shared" si="12"/>
        <v>0</v>
      </c>
      <c r="X172" s="5"/>
      <c r="AH172" s="29"/>
    </row>
    <row r="173" spans="1:34" s="28" customFormat="1" ht="15.75" customHeight="1">
      <c r="A173" s="31" t="s">
        <v>41</v>
      </c>
      <c r="B173" s="59">
        <v>43</v>
      </c>
      <c r="C173" s="59" t="s">
        <v>51</v>
      </c>
      <c r="D173" s="98">
        <v>0</v>
      </c>
      <c r="E173" s="98">
        <v>0</v>
      </c>
      <c r="F173" s="98">
        <v>0</v>
      </c>
      <c r="G173" s="98">
        <v>0</v>
      </c>
      <c r="H173" s="98">
        <v>0</v>
      </c>
      <c r="I173" s="98">
        <v>0</v>
      </c>
      <c r="J173" s="98">
        <v>0</v>
      </c>
      <c r="K173" s="98">
        <v>0</v>
      </c>
      <c r="L173" s="98">
        <v>0</v>
      </c>
      <c r="M173" s="98">
        <v>0</v>
      </c>
      <c r="N173" s="98">
        <v>0</v>
      </c>
      <c r="O173" s="98">
        <v>0</v>
      </c>
      <c r="P173" s="100">
        <v>0</v>
      </c>
      <c r="Q173" s="98">
        <v>50</v>
      </c>
      <c r="R173" s="98">
        <v>0</v>
      </c>
      <c r="S173" s="98">
        <v>0</v>
      </c>
      <c r="T173" s="24">
        <f t="shared" si="10"/>
        <v>0</v>
      </c>
      <c r="U173" s="25">
        <v>0</v>
      </c>
      <c r="V173" s="26">
        <f t="shared" si="11"/>
        <v>50</v>
      </c>
      <c r="W173" s="27">
        <f t="shared" si="12"/>
        <v>1</v>
      </c>
      <c r="X173" s="5"/>
      <c r="AH173" s="29"/>
    </row>
    <row r="174" spans="1:34" s="28" customFormat="1" ht="15.75" customHeight="1">
      <c r="A174" s="31" t="s">
        <v>42</v>
      </c>
      <c r="B174" s="60">
        <v>41</v>
      </c>
      <c r="C174" s="60" t="s">
        <v>51</v>
      </c>
      <c r="D174" s="98">
        <v>0</v>
      </c>
      <c r="E174" s="98">
        <v>0</v>
      </c>
      <c r="F174" s="98">
        <v>0</v>
      </c>
      <c r="G174" s="98">
        <v>0</v>
      </c>
      <c r="H174" s="98">
        <v>0</v>
      </c>
      <c r="I174" s="98">
        <v>0</v>
      </c>
      <c r="J174" s="98">
        <v>0</v>
      </c>
      <c r="K174" s="98">
        <v>0</v>
      </c>
      <c r="L174" s="98">
        <v>0</v>
      </c>
      <c r="M174" s="98">
        <v>0</v>
      </c>
      <c r="N174" s="98">
        <v>0</v>
      </c>
      <c r="O174" s="98">
        <v>0</v>
      </c>
      <c r="P174" s="98">
        <v>0</v>
      </c>
      <c r="Q174" s="98">
        <v>0</v>
      </c>
      <c r="R174" s="98">
        <v>0</v>
      </c>
      <c r="S174" s="98">
        <v>0</v>
      </c>
      <c r="T174" s="24">
        <f t="shared" si="10"/>
        <v>0</v>
      </c>
      <c r="U174" s="25">
        <v>0</v>
      </c>
      <c r="V174" s="26">
        <f t="shared" si="11"/>
        <v>0</v>
      </c>
      <c r="W174" s="27">
        <f t="shared" si="12"/>
        <v>0</v>
      </c>
      <c r="X174" s="5"/>
      <c r="AH174" s="29"/>
    </row>
    <row r="175" spans="1:34" s="28" customFormat="1" ht="15.75" customHeight="1">
      <c r="A175" s="31" t="s">
        <v>111</v>
      </c>
      <c r="B175" s="57">
        <v>42</v>
      </c>
      <c r="C175" s="57" t="s">
        <v>51</v>
      </c>
      <c r="D175" s="98">
        <v>10</v>
      </c>
      <c r="E175" s="98">
        <v>0</v>
      </c>
      <c r="F175" s="98">
        <v>0</v>
      </c>
      <c r="G175" s="98">
        <v>40</v>
      </c>
      <c r="H175" s="98">
        <v>0</v>
      </c>
      <c r="I175" s="98">
        <v>0</v>
      </c>
      <c r="J175" s="98">
        <v>10</v>
      </c>
      <c r="K175" s="98">
        <v>0</v>
      </c>
      <c r="L175" s="98">
        <v>0</v>
      </c>
      <c r="M175" s="98">
        <v>0</v>
      </c>
      <c r="N175" s="100">
        <v>20</v>
      </c>
      <c r="O175" s="98">
        <v>0</v>
      </c>
      <c r="P175" s="98">
        <v>50</v>
      </c>
      <c r="Q175" s="98">
        <v>0</v>
      </c>
      <c r="R175" s="98">
        <v>0</v>
      </c>
      <c r="S175" s="98">
        <v>50</v>
      </c>
      <c r="T175" s="24">
        <v>10</v>
      </c>
      <c r="U175" s="25">
        <v>0</v>
      </c>
      <c r="V175" s="26">
        <f t="shared" si="11"/>
        <v>190</v>
      </c>
      <c r="W175" s="27">
        <f>COUNTIF(D175:S175,"&gt; 0")</f>
        <v>6</v>
      </c>
      <c r="X175" s="5"/>
      <c r="AH175" s="29"/>
    </row>
    <row r="176" spans="1:34" s="28" customFormat="1" ht="15.75" customHeight="1">
      <c r="A176" s="31" t="s">
        <v>46</v>
      </c>
      <c r="B176" s="55">
        <v>67</v>
      </c>
      <c r="C176" s="55" t="s">
        <v>51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0</v>
      </c>
      <c r="M176" s="98">
        <v>0</v>
      </c>
      <c r="N176" s="98">
        <v>0</v>
      </c>
      <c r="O176" s="98">
        <v>0</v>
      </c>
      <c r="P176" s="98">
        <v>0</v>
      </c>
      <c r="Q176" s="98">
        <v>0</v>
      </c>
      <c r="R176" s="98">
        <v>0</v>
      </c>
      <c r="S176" s="98">
        <v>0</v>
      </c>
      <c r="T176" s="24">
        <f t="shared" si="10"/>
        <v>0</v>
      </c>
      <c r="U176" s="25">
        <v>0</v>
      </c>
      <c r="V176" s="26">
        <f t="shared" si="11"/>
        <v>0</v>
      </c>
      <c r="W176" s="27">
        <f aca="true" t="shared" si="13" ref="W176:W183">COUNTIF(D176:S176,"&gt; 0")</f>
        <v>0</v>
      </c>
      <c r="X176" s="5"/>
      <c r="AH176" s="29"/>
    </row>
    <row r="177" spans="1:34" s="28" customFormat="1" ht="15.75" customHeight="1">
      <c r="A177" s="31" t="s">
        <v>47</v>
      </c>
      <c r="B177" s="55">
        <v>54</v>
      </c>
      <c r="C177" s="55" t="s">
        <v>51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8">
        <v>0</v>
      </c>
      <c r="O177" s="98">
        <v>0</v>
      </c>
      <c r="P177" s="98">
        <v>0</v>
      </c>
      <c r="Q177" s="98">
        <v>0</v>
      </c>
      <c r="R177" s="98">
        <v>0</v>
      </c>
      <c r="S177" s="98">
        <v>0</v>
      </c>
      <c r="T177" s="24">
        <f t="shared" si="10"/>
        <v>0</v>
      </c>
      <c r="U177" s="25">
        <v>0</v>
      </c>
      <c r="V177" s="26">
        <f t="shared" si="11"/>
        <v>0</v>
      </c>
      <c r="W177" s="27">
        <f t="shared" si="13"/>
        <v>0</v>
      </c>
      <c r="X177" s="5"/>
      <c r="AH177" s="29"/>
    </row>
    <row r="178" spans="1:34" s="28" customFormat="1" ht="15.75" customHeight="1">
      <c r="A178" s="31" t="s">
        <v>104</v>
      </c>
      <c r="B178" s="61">
        <v>42</v>
      </c>
      <c r="C178" s="61" t="s">
        <v>51</v>
      </c>
      <c r="D178" s="98">
        <v>0</v>
      </c>
      <c r="E178" s="98">
        <v>30</v>
      </c>
      <c r="F178" s="98">
        <v>20</v>
      </c>
      <c r="G178" s="98">
        <v>0</v>
      </c>
      <c r="H178" s="98">
        <v>0</v>
      </c>
      <c r="I178" s="98">
        <v>0</v>
      </c>
      <c r="J178" s="98">
        <v>10</v>
      </c>
      <c r="K178" s="98">
        <v>0</v>
      </c>
      <c r="L178" s="98">
        <v>0</v>
      </c>
      <c r="M178" s="98">
        <v>0</v>
      </c>
      <c r="N178" s="98">
        <v>0</v>
      </c>
      <c r="O178" s="98">
        <v>40</v>
      </c>
      <c r="P178" s="98">
        <v>0</v>
      </c>
      <c r="Q178" s="98">
        <v>30</v>
      </c>
      <c r="R178" s="98">
        <v>0</v>
      </c>
      <c r="S178" s="98">
        <v>0</v>
      </c>
      <c r="T178" s="24">
        <f t="shared" si="10"/>
        <v>0</v>
      </c>
      <c r="U178" s="25">
        <v>0</v>
      </c>
      <c r="V178" s="26">
        <f t="shared" si="11"/>
        <v>130</v>
      </c>
      <c r="W178" s="27">
        <f t="shared" si="13"/>
        <v>5</v>
      </c>
      <c r="X178" s="5"/>
      <c r="AH178" s="29"/>
    </row>
    <row r="179" spans="1:34" s="28" customFormat="1" ht="15.75" customHeight="1">
      <c r="A179" s="31" t="s">
        <v>129</v>
      </c>
      <c r="B179" s="61">
        <v>43</v>
      </c>
      <c r="C179" s="61" t="s">
        <v>51</v>
      </c>
      <c r="D179" s="98">
        <v>0</v>
      </c>
      <c r="E179" s="98">
        <v>0</v>
      </c>
      <c r="F179" s="98">
        <v>0</v>
      </c>
      <c r="G179" s="98">
        <v>0</v>
      </c>
      <c r="H179" s="98">
        <v>10</v>
      </c>
      <c r="I179" s="98">
        <v>0</v>
      </c>
      <c r="J179" s="98">
        <v>0</v>
      </c>
      <c r="K179" s="98">
        <v>0</v>
      </c>
      <c r="L179" s="98">
        <v>0</v>
      </c>
      <c r="M179" s="98">
        <v>0</v>
      </c>
      <c r="N179" s="98">
        <v>0</v>
      </c>
      <c r="O179" s="98">
        <v>0</v>
      </c>
      <c r="P179" s="98">
        <v>0</v>
      </c>
      <c r="Q179" s="98">
        <v>0</v>
      </c>
      <c r="R179" s="98">
        <v>0</v>
      </c>
      <c r="S179" s="98">
        <v>0</v>
      </c>
      <c r="T179" s="24">
        <f t="shared" si="10"/>
        <v>0</v>
      </c>
      <c r="U179" s="25">
        <v>0</v>
      </c>
      <c r="V179" s="26">
        <f t="shared" si="11"/>
        <v>10</v>
      </c>
      <c r="W179" s="27">
        <f t="shared" si="13"/>
        <v>1</v>
      </c>
      <c r="X179" s="5"/>
      <c r="AH179" s="29"/>
    </row>
    <row r="180" spans="1:34" s="28" customFormat="1" ht="15.75" customHeight="1">
      <c r="A180" s="31" t="s">
        <v>108</v>
      </c>
      <c r="B180" s="57">
        <v>35</v>
      </c>
      <c r="C180" s="57" t="s">
        <v>51</v>
      </c>
      <c r="D180" s="98">
        <v>0</v>
      </c>
      <c r="E180" s="98">
        <v>0</v>
      </c>
      <c r="F180" s="98">
        <v>50</v>
      </c>
      <c r="G180" s="98">
        <v>0</v>
      </c>
      <c r="H180" s="98">
        <v>50</v>
      </c>
      <c r="I180" s="98">
        <v>0</v>
      </c>
      <c r="J180" s="98">
        <v>10</v>
      </c>
      <c r="K180" s="98">
        <v>40</v>
      </c>
      <c r="L180" s="98">
        <v>0</v>
      </c>
      <c r="M180" s="98">
        <v>0</v>
      </c>
      <c r="N180" s="98">
        <v>40</v>
      </c>
      <c r="O180" s="98">
        <v>0</v>
      </c>
      <c r="P180" s="98">
        <v>0</v>
      </c>
      <c r="Q180" s="98">
        <v>0</v>
      </c>
      <c r="R180" s="98">
        <v>0</v>
      </c>
      <c r="S180" s="98">
        <v>0</v>
      </c>
      <c r="T180" s="24">
        <f t="shared" si="10"/>
        <v>0</v>
      </c>
      <c r="U180" s="25">
        <v>0</v>
      </c>
      <c r="V180" s="26">
        <f t="shared" si="11"/>
        <v>190</v>
      </c>
      <c r="W180" s="27">
        <f t="shared" si="13"/>
        <v>5</v>
      </c>
      <c r="X180" s="5"/>
      <c r="AH180" s="29"/>
    </row>
    <row r="181" spans="1:34" s="28" customFormat="1" ht="15.75" customHeight="1">
      <c r="A181" s="31" t="s">
        <v>120</v>
      </c>
      <c r="B181" s="57">
        <v>45</v>
      </c>
      <c r="C181" s="57" t="s">
        <v>51</v>
      </c>
      <c r="D181" s="98">
        <v>0</v>
      </c>
      <c r="E181" s="98">
        <v>0</v>
      </c>
      <c r="F181" s="98">
        <v>0</v>
      </c>
      <c r="G181" s="98">
        <v>0</v>
      </c>
      <c r="H181" s="98">
        <v>0</v>
      </c>
      <c r="I181" s="98">
        <v>0</v>
      </c>
      <c r="J181" s="98">
        <v>0</v>
      </c>
      <c r="K181" s="98">
        <v>0</v>
      </c>
      <c r="L181" s="98">
        <v>0</v>
      </c>
      <c r="M181" s="98">
        <v>0</v>
      </c>
      <c r="N181" s="98">
        <v>0</v>
      </c>
      <c r="O181" s="98">
        <v>0</v>
      </c>
      <c r="P181" s="98">
        <v>0</v>
      </c>
      <c r="Q181" s="98">
        <v>0</v>
      </c>
      <c r="R181" s="98">
        <v>0</v>
      </c>
      <c r="S181" s="98">
        <v>0</v>
      </c>
      <c r="T181" s="24">
        <f t="shared" si="10"/>
        <v>0</v>
      </c>
      <c r="U181" s="25">
        <v>0</v>
      </c>
      <c r="V181" s="26">
        <f t="shared" si="11"/>
        <v>0</v>
      </c>
      <c r="W181" s="27">
        <f t="shared" si="13"/>
        <v>0</v>
      </c>
      <c r="X181" s="5"/>
      <c r="AH181" s="29"/>
    </row>
    <row r="182" spans="1:34" s="28" customFormat="1" ht="15.75" customHeight="1">
      <c r="A182" s="21" t="s">
        <v>105</v>
      </c>
      <c r="B182" s="55">
        <v>47</v>
      </c>
      <c r="C182" s="55" t="s">
        <v>51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0</v>
      </c>
      <c r="M182" s="98">
        <v>0</v>
      </c>
      <c r="N182" s="98">
        <v>0</v>
      </c>
      <c r="O182" s="98">
        <v>0</v>
      </c>
      <c r="P182" s="98">
        <v>0</v>
      </c>
      <c r="Q182" s="98">
        <v>0</v>
      </c>
      <c r="R182" s="98">
        <v>0</v>
      </c>
      <c r="S182" s="98">
        <v>0</v>
      </c>
      <c r="T182" s="24">
        <f t="shared" si="10"/>
        <v>0</v>
      </c>
      <c r="U182" s="25">
        <v>0</v>
      </c>
      <c r="V182" s="26">
        <f t="shared" si="11"/>
        <v>0</v>
      </c>
      <c r="W182" s="27">
        <f t="shared" si="13"/>
        <v>0</v>
      </c>
      <c r="X182" s="5"/>
      <c r="AH182" s="29"/>
    </row>
    <row r="183" spans="1:34" s="28" customFormat="1" ht="15.75" customHeight="1">
      <c r="A183" s="102" t="s">
        <v>130</v>
      </c>
      <c r="B183" s="101">
        <v>33</v>
      </c>
      <c r="C183" s="101" t="s">
        <v>51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20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24">
        <f t="shared" si="10"/>
        <v>0</v>
      </c>
      <c r="U183" s="25">
        <v>0</v>
      </c>
      <c r="V183" s="26">
        <f t="shared" si="11"/>
        <v>20</v>
      </c>
      <c r="W183" s="27">
        <f t="shared" si="13"/>
        <v>1</v>
      </c>
      <c r="X183" s="5"/>
      <c r="AH183" s="29"/>
    </row>
    <row r="184" spans="1:34" s="36" customFormat="1" ht="15.75" customHeight="1">
      <c r="A184" s="33"/>
      <c r="B184" s="34">
        <f>COUNTIF(B95:B182,"&gt; 0")</f>
        <v>87</v>
      </c>
      <c r="C184" s="34" t="s">
        <v>14</v>
      </c>
      <c r="D184" s="34">
        <f aca="true" t="shared" si="14" ref="D184:K184">COUNTIF(D95:D182,"&gt; 0")</f>
        <v>18</v>
      </c>
      <c r="E184" s="34">
        <f t="shared" si="14"/>
        <v>6</v>
      </c>
      <c r="F184" s="34">
        <f t="shared" si="14"/>
        <v>4</v>
      </c>
      <c r="G184" s="34">
        <f t="shared" si="14"/>
        <v>9</v>
      </c>
      <c r="H184" s="34">
        <f t="shared" si="14"/>
        <v>9</v>
      </c>
      <c r="I184" s="34">
        <f t="shared" si="14"/>
        <v>0</v>
      </c>
      <c r="J184" s="34">
        <f t="shared" si="14"/>
        <v>22</v>
      </c>
      <c r="K184" s="34">
        <f t="shared" si="14"/>
        <v>10</v>
      </c>
      <c r="L184" s="34"/>
      <c r="M184" s="34">
        <f>COUNTIF(M95:M182,"&gt; 0")</f>
        <v>2</v>
      </c>
      <c r="N184" s="34">
        <f>COUNTIF(N95:N182,"&gt; 0")</f>
        <v>10</v>
      </c>
      <c r="O184" s="34">
        <f>COUNTIF(O95:O182,"&gt; 0")</f>
        <v>8</v>
      </c>
      <c r="P184" s="34">
        <f>COUNTIF(P95:P182,"&gt; 0")</f>
        <v>7</v>
      </c>
      <c r="Q184" s="34"/>
      <c r="R184" s="34"/>
      <c r="S184" s="34"/>
      <c r="T184" s="34">
        <f>COUNTIF(T95:T182,"&gt; 0")</f>
        <v>5</v>
      </c>
      <c r="U184" s="34">
        <f>COUNTIF(U95:U182,"&gt; 0")</f>
        <v>7</v>
      </c>
      <c r="V184" s="34">
        <f>COUNTIF(V95:V182,"&gt; 0")</f>
        <v>45</v>
      </c>
      <c r="W184" s="34">
        <f>SUM(W95:W183)</f>
        <v>118</v>
      </c>
      <c r="X184" s="45"/>
      <c r="AH184" s="4"/>
    </row>
  </sheetData>
  <sheetProtection selectLockedCells="1" selectUnlockedCells="1"/>
  <mergeCells count="2">
    <mergeCell ref="A93:B93"/>
    <mergeCell ref="A1:B1"/>
  </mergeCells>
  <printOptions/>
  <pageMargins left="0.5" right="0.5" top="0.25" bottom="0.25" header="0.5118055555555555" footer="0.5118055555555555"/>
  <pageSetup fitToHeight="2" fitToWidth="1" horizontalDpi="300" verticalDpi="300" orientation="landscape" scale="36"/>
  <rowBreaks count="1" manualBreakCount="1">
    <brk id="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local_admin</cp:lastModifiedBy>
  <cp:lastPrinted>2016-09-20T19:21:54Z</cp:lastPrinted>
  <dcterms:created xsi:type="dcterms:W3CDTF">2016-07-21T02:33:00Z</dcterms:created>
  <dcterms:modified xsi:type="dcterms:W3CDTF">2016-11-08T18:24:15Z</dcterms:modified>
  <cp:category/>
  <cp:version/>
  <cp:contentType/>
  <cp:contentStatus/>
</cp:coreProperties>
</file>